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28140" windowHeight="158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'Rekapitulace'!#REF!</definedName>
    <definedName name="Dodavka0">'Položky'!#REF!</definedName>
    <definedName name="HSV">'Rekapitulace'!#REF!</definedName>
    <definedName name="HSV0">'Položky'!#REF!</definedName>
    <definedName name="HZS">'Rekapitulace'!#REF!</definedName>
    <definedName name="HZS0">'Položky'!#REF!</definedName>
    <definedName name="JKSO">'Krycí list'!$F$4</definedName>
    <definedName name="MJ">'Krycí list'!$G$4</definedName>
    <definedName name="Mont">'Rekapitulace'!#REF!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'Položky'!$1:$5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'Položky'!$A$1:$K$32</definedName>
    <definedName name="_xlnm.Print_Area" localSheetId="1">'Rekapitulace'!$A$1:$I$11</definedName>
    <definedName name="PocetMJ">'Krycí list'!$G$7</definedName>
    <definedName name="Poznamka">'Krycí list'!$B$37</definedName>
    <definedName name="Projektant">'Krycí list'!$C$7</definedName>
    <definedName name="PSV">'Rekapitulace'!#REF!</definedName>
    <definedName name="PSV0">'Položky'!#REF!</definedName>
    <definedName name="SloupecCC">'Položky'!#REF!</definedName>
    <definedName name="SloupecCisloPol">'Položky'!$B$5</definedName>
    <definedName name="SloupecCH">'Položky'!$I$5</definedName>
    <definedName name="SloupecJC">'Položky'!#REF!</definedName>
    <definedName name="SloupecJH">'Položky'!$H$5</definedName>
    <definedName name="SloupecMJ">'Položky'!$D$5</definedName>
    <definedName name="SloupecMnozstvi">'Položky'!$E$5</definedName>
    <definedName name="SloupecNazPol">'Položky'!$C$5</definedName>
    <definedName name="SloupecPC">'Položky'!$A$5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<sst xmlns="http://schemas.openxmlformats.org/spreadsheetml/2006/main" count="147" uniqueCount="113">
  <si>
    <t>Objekt :</t>
  </si>
  <si>
    <t>Název objektu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</si>
  <si>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</si>
  <si>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</si>
  <si>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</si>
  <si>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</si>
  <si>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</si>
  <si>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</si>
  <si>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</si>
  <si>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</si>
  <si>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</si>
  <si>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</si>
  <si>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</si>
  <si>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</si>
  <si>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</si>
  <si>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</si>
  <si>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</si>
  <si>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</si>
  <si>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</si>
  <si>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</si>
  <si>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</si>
  <si>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</si>
  <si>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</si>
  <si>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</si>
  <si>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</si>
  <si>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</si>
  <si>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</si>
  <si>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</si>
  <si>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</si>
  <si>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</si>
  <si>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</si>
  <si>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</si>
  <si>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</si>
  <si>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</si>
  <si>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</si>
  <si>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</si>
  <si>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</si>
  <si>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</si>
  <si>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</si>
  <si>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</si>
  <si>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</si>
  <si>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</si>
  <si>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P.č.</t>
  </si>
  <si>
    <t>Číslo položky</t>
  </si>
  <si>
    <t>Název položky</t>
  </si>
  <si>
    <t>MJ</t>
  </si>
  <si>
    <t>množství</t>
  </si>
  <si>
    <t>hmotnost / MJ</t>
  </si>
  <si>
    <t>hmotnost celk.(t)</t>
  </si>
  <si>
    <t>demhmot / MJ</t>
  </si>
  <si>
    <t>demhmot celk.(t)</t>
  </si>
  <si>
    <t>Díl:</t>
  </si>
  <si>
    <t>Celkem za</t>
  </si>
  <si>
    <t>KOMUNIKACE</t>
  </si>
  <si>
    <t>kus</t>
  </si>
  <si>
    <t>Bude určen ve výběrovém řízení</t>
  </si>
  <si>
    <t>1.</t>
  </si>
  <si>
    <t>2.</t>
  </si>
  <si>
    <t>3.</t>
  </si>
  <si>
    <t>4.</t>
  </si>
  <si>
    <t>5.</t>
  </si>
  <si>
    <t>6.</t>
  </si>
  <si>
    <t>7.</t>
  </si>
  <si>
    <t>8.</t>
  </si>
  <si>
    <t>Ing. Jaroslav Rojt</t>
  </si>
  <si>
    <t>Projekční kancelář Rojt</t>
  </si>
  <si>
    <t>0.</t>
  </si>
  <si>
    <t>012 10-3000</t>
  </si>
  <si>
    <t>Geodetické práce před výstavbou</t>
  </si>
  <si>
    <t>012 30-3000</t>
  </si>
  <si>
    <t>Geodetické práce po výstavbě</t>
  </si>
  <si>
    <t>vytyčení podzemních inž. sítí a zařízení</t>
  </si>
  <si>
    <t>vytyčení stavby</t>
  </si>
  <si>
    <t>zaměření skutečného provedení stavby</t>
  </si>
  <si>
    <t>012 40-3000</t>
  </si>
  <si>
    <t>Kartografické práce</t>
  </si>
  <si>
    <t>geometrický plán</t>
  </si>
  <si>
    <t>Průzkumné, geodetické a projektové práce</t>
  </si>
  <si>
    <t>013 25-4000</t>
  </si>
  <si>
    <t>Projektové práce - dokumentace skutečného provedení stavby</t>
  </si>
  <si>
    <t>dokumentace skutečného provedení stavby</t>
  </si>
  <si>
    <t>01.</t>
  </si>
  <si>
    <t>03.</t>
  </si>
  <si>
    <t>Zařízení staveniště</t>
  </si>
  <si>
    <t>032 10-3000</t>
  </si>
  <si>
    <t>Náklady na stavební buňky</t>
  </si>
  <si>
    <t>náklady na zřízení, demontáž, opotřebení stavebních buněk</t>
  </si>
  <si>
    <t>náklady na instalaci mobilních WC</t>
  </si>
  <si>
    <t>034 50-3000</t>
  </si>
  <si>
    <t>Zabezpečení staveniště - informační tabule</t>
  </si>
  <si>
    <t>náklady na vyrobení a osazení informačních tabulí</t>
  </si>
  <si>
    <t>039 10-3000</t>
  </si>
  <si>
    <t>Zrušení zařízení staveniště - rozebrání, bourání, odvoz</t>
  </si>
  <si>
    <t>náklady na rozebrání, bourání a odvoz veškerého zařízení staveniště</t>
  </si>
  <si>
    <t>04.</t>
  </si>
  <si>
    <t>Kč</t>
  </si>
  <si>
    <t>VEDLEJŠÍ ROZPOČTOVÉ  NÁKLADY</t>
  </si>
  <si>
    <t>CELKEM VRN</t>
  </si>
  <si>
    <t>Inženýrská činnost</t>
  </si>
  <si>
    <t>KRYCÍ LIST</t>
  </si>
  <si>
    <t>REKONSTRUKCE MÁCHOVY ULICE V DOMAŽLICÍCH</t>
  </si>
  <si>
    <r>
      <t xml:space="preserve">JKSO : </t>
    </r>
    <r>
      <rPr>
        <b/>
        <sz val="10"/>
        <rFont val="Arial CE"/>
        <family val="0"/>
      </rPr>
      <t>822 27 72</t>
    </r>
  </si>
  <si>
    <t>Město Domažlice</t>
  </si>
  <si>
    <t>Název VRN</t>
  </si>
  <si>
    <t>cena / MJ</t>
  </si>
  <si>
    <t>celkem (Kč)</t>
  </si>
  <si>
    <t>ks</t>
  </si>
  <si>
    <t>043 10-3000</t>
  </si>
  <si>
    <t>Zkoušky a měření</t>
  </si>
  <si>
    <t>zkoušky, posudky, měření, revizní zprávy</t>
  </si>
  <si>
    <t>01. Průzkumné, geodetické a projektové práce</t>
  </si>
  <si>
    <t>03. Zařízení staveniště</t>
  </si>
  <si>
    <t>04. Inženýrská činnost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</si>
</sst>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.00\ &quot;Kč&quot;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70" fontId="0" fillId="0" borderId="25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70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6" fillId="0" borderId="0" xfId="46" applyFont="1" applyAlignment="1">
      <alignment horizontal="centerContinuous"/>
      <protection/>
    </xf>
    <xf numFmtId="0" fontId="27" fillId="0" borderId="0" xfId="46" applyFont="1" applyAlignment="1">
      <alignment horizontal="centerContinuous"/>
      <protection/>
    </xf>
    <xf numFmtId="0" fontId="27" fillId="0" borderId="0" xfId="46" applyFont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49" fontId="1" fillId="0" borderId="52" xfId="46" applyNumberFormat="1" applyFont="1" applyFill="1" applyBorder="1" applyAlignment="1">
      <alignment horizontal="left"/>
      <protection/>
    </xf>
    <xf numFmtId="0" fontId="1" fillId="0" borderId="52" xfId="46" applyFont="1" applyFill="1" applyBorder="1">
      <alignment/>
      <protection/>
    </xf>
    <xf numFmtId="0" fontId="0" fillId="0" borderId="52" xfId="46" applyFill="1" applyBorder="1" applyAlignment="1">
      <alignment horizontal="center"/>
      <protection/>
    </xf>
    <xf numFmtId="0" fontId="0" fillId="0" borderId="52" xfId="46" applyNumberFormat="1" applyFill="1" applyBorder="1" applyAlignment="1">
      <alignment horizontal="right"/>
      <protection/>
    </xf>
    <xf numFmtId="49" fontId="0" fillId="0" borderId="52" xfId="46" applyNumberFormat="1" applyFont="1" applyFill="1" applyBorder="1" applyAlignment="1">
      <alignment horizontal="center" shrinkToFit="1"/>
      <protection/>
    </xf>
    <xf numFmtId="4" fontId="0" fillId="0" borderId="52" xfId="46" applyNumberFormat="1" applyFont="1" applyFill="1" applyBorder="1" applyAlignment="1">
      <alignment horizontal="right"/>
      <protection/>
    </xf>
    <xf numFmtId="169" fontId="0" fillId="0" borderId="52" xfId="46" applyNumberFormat="1" applyFont="1" applyFill="1" applyBorder="1">
      <alignment/>
      <protection/>
    </xf>
    <xf numFmtId="49" fontId="25" fillId="0" borderId="52" xfId="46" applyNumberFormat="1" applyFont="1" applyFill="1" applyBorder="1" applyAlignment="1">
      <alignment horizontal="left"/>
      <protection/>
    </xf>
    <xf numFmtId="4" fontId="28" fillId="0" borderId="52" xfId="46" applyNumberFormat="1" applyFont="1" applyFill="1" applyBorder="1" applyAlignment="1">
      <alignment horizontal="right" wrapText="1"/>
      <protection/>
    </xf>
    <xf numFmtId="0" fontId="0" fillId="0" borderId="52" xfId="46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9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0" fillId="0" borderId="0" xfId="46" applyFont="1" applyBorder="1">
      <alignment/>
      <protection/>
    </xf>
    <xf numFmtId="3" fontId="30" fillId="0" borderId="0" xfId="46" applyNumberFormat="1" applyFont="1" applyBorder="1" applyAlignment="1">
      <alignment horizontal="right"/>
      <protection/>
    </xf>
    <xf numFmtId="0" fontId="2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24" fillId="0" borderId="52" xfId="46" applyNumberFormat="1" applyFont="1" applyFill="1" applyBorder="1">
      <alignment/>
      <protection/>
    </xf>
    <xf numFmtId="0" fontId="0" fillId="0" borderId="0" xfId="0" applyFill="1" applyAlignment="1">
      <alignment horizontal="left" wrapText="1"/>
    </xf>
    <xf numFmtId="49" fontId="1" fillId="0" borderId="53" xfId="46" applyNumberFormat="1" applyFont="1" applyFill="1" applyBorder="1" applyAlignment="1">
      <alignment horizontal="center" vertical="center"/>
      <protection/>
    </xf>
    <xf numFmtId="0" fontId="1" fillId="0" borderId="54" xfId="46" applyFont="1" applyFill="1" applyBorder="1" applyAlignment="1">
      <alignment horizontal="center" vertical="center"/>
      <protection/>
    </xf>
    <xf numFmtId="0" fontId="1" fillId="0" borderId="54" xfId="46" applyNumberFormat="1" applyFont="1" applyFill="1" applyBorder="1" applyAlignment="1">
      <alignment horizontal="center" vertical="center"/>
      <protection/>
    </xf>
    <xf numFmtId="0" fontId="1" fillId="0" borderId="55" xfId="46" applyFont="1" applyFill="1" applyBorder="1" applyAlignment="1">
      <alignment horizontal="center" vertical="center"/>
      <protection/>
    </xf>
    <xf numFmtId="0" fontId="1" fillId="0" borderId="56" xfId="46" applyFont="1" applyFill="1" applyBorder="1" applyAlignment="1">
      <alignment horizontal="center" vertical="center"/>
      <protection/>
    </xf>
    <xf numFmtId="0" fontId="21" fillId="0" borderId="49" xfId="46" applyFont="1" applyBorder="1" applyAlignment="1">
      <alignment horizontal="left" vertical="center" indent="1"/>
      <protection/>
    </xf>
    <xf numFmtId="0" fontId="21" fillId="0" borderId="51" xfId="46" applyFont="1" applyBorder="1" applyAlignment="1">
      <alignment horizontal="left" vertical="center" indent="1"/>
      <protection/>
    </xf>
    <xf numFmtId="0" fontId="0" fillId="0" borderId="57" xfId="46" applyBorder="1">
      <alignment/>
      <protection/>
    </xf>
    <xf numFmtId="0" fontId="33" fillId="0" borderId="58" xfId="46" applyFont="1" applyFill="1" applyBorder="1" applyAlignment="1">
      <alignment horizontal="center"/>
      <protection/>
    </xf>
    <xf numFmtId="0" fontId="33" fillId="0" borderId="58" xfId="46" applyNumberFormat="1" applyFont="1" applyFill="1" applyBorder="1" applyAlignment="1">
      <alignment horizontal="right"/>
      <protection/>
    </xf>
    <xf numFmtId="0" fontId="33" fillId="0" borderId="58" xfId="46" applyNumberFormat="1" applyFont="1" applyFill="1" applyBorder="1">
      <alignment/>
      <protection/>
    </xf>
    <xf numFmtId="0" fontId="0" fillId="0" borderId="59" xfId="46" applyFill="1" applyBorder="1" applyAlignment="1">
      <alignment horizontal="center" vertical="center"/>
      <protection/>
    </xf>
    <xf numFmtId="4" fontId="0" fillId="0" borderId="59" xfId="46" applyNumberFormat="1" applyFill="1" applyBorder="1" applyAlignment="1">
      <alignment horizontal="right" vertical="center"/>
      <protection/>
    </xf>
    <xf numFmtId="0" fontId="1" fillId="0" borderId="59" xfId="46" applyFont="1" applyFill="1" applyBorder="1" applyAlignment="1">
      <alignment vertical="center"/>
      <protection/>
    </xf>
    <xf numFmtId="169" fontId="1" fillId="0" borderId="59" xfId="46" applyNumberFormat="1" applyFont="1" applyFill="1" applyBorder="1" applyAlignment="1">
      <alignment vertical="center"/>
      <protection/>
    </xf>
    <xf numFmtId="0" fontId="28" fillId="0" borderId="60" xfId="46" applyFont="1" applyFill="1" applyBorder="1" applyAlignment="1">
      <alignment horizontal="left" wrapText="1"/>
      <protection/>
    </xf>
    <xf numFmtId="49" fontId="32" fillId="0" borderId="58" xfId="46" applyNumberFormat="1" applyFont="1" applyFill="1" applyBorder="1" applyAlignment="1">
      <alignment horizontal="right" indent="1"/>
      <protection/>
    </xf>
    <xf numFmtId="49" fontId="3" fillId="0" borderId="59" xfId="46" applyNumberFormat="1" applyFont="1" applyFill="1" applyBorder="1" applyAlignment="1">
      <alignment horizontal="center" vertical="center"/>
      <protection/>
    </xf>
    <xf numFmtId="0" fontId="28" fillId="0" borderId="52" xfId="46" applyFont="1" applyFill="1" applyBorder="1" applyAlignment="1">
      <alignment horizontal="left" wrapText="1" indent="2"/>
      <protection/>
    </xf>
    <xf numFmtId="49" fontId="0" fillId="0" borderId="52" xfId="46" applyNumberFormat="1" applyFont="1" applyFill="1" applyBorder="1" applyAlignment="1">
      <alignment horizontal="left" indent="1"/>
      <protection/>
    </xf>
    <xf numFmtId="0" fontId="32" fillId="0" borderId="58" xfId="46" applyFont="1" applyFill="1" applyBorder="1" applyAlignment="1">
      <alignment horizontal="left" indent="1"/>
      <protection/>
    </xf>
    <xf numFmtId="0" fontId="3" fillId="0" borderId="59" xfId="46" applyFont="1" applyFill="1" applyBorder="1" applyAlignment="1">
      <alignment horizontal="left" vertical="center" indent="1"/>
      <protection/>
    </xf>
    <xf numFmtId="0" fontId="0" fillId="0" borderId="52" xfId="46" applyFont="1" applyFill="1" applyBorder="1" applyAlignment="1">
      <alignment horizontal="left" wrapText="1" indent="1"/>
      <protection/>
    </xf>
    <xf numFmtId="0" fontId="33" fillId="0" borderId="61" xfId="46" applyNumberFormat="1" applyFon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169" fontId="0" fillId="0" borderId="62" xfId="46" applyNumberFormat="1" applyFont="1" applyFill="1" applyBorder="1">
      <alignment/>
      <protection/>
    </xf>
    <xf numFmtId="0" fontId="0" fillId="0" borderId="62" xfId="46" applyFill="1" applyBorder="1">
      <alignment/>
      <protection/>
    </xf>
    <xf numFmtId="169" fontId="1" fillId="0" borderId="43" xfId="46" applyNumberFormat="1" applyFont="1" applyFill="1" applyBorder="1" applyAlignment="1">
      <alignment vertical="center"/>
      <protection/>
    </xf>
    <xf numFmtId="0" fontId="32" fillId="0" borderId="63" xfId="46" applyFont="1" applyFill="1" applyBorder="1" applyAlignment="1">
      <alignment horizontal="center"/>
      <protection/>
    </xf>
    <xf numFmtId="0" fontId="1" fillId="0" borderId="34" xfId="46" applyFont="1" applyFill="1" applyBorder="1" applyAlignment="1">
      <alignment horizontal="center"/>
      <protection/>
    </xf>
    <xf numFmtId="0" fontId="0" fillId="0" borderId="34" xfId="46" applyFont="1" applyFill="1" applyBorder="1" applyAlignment="1">
      <alignment horizontal="left"/>
      <protection/>
    </xf>
    <xf numFmtId="0" fontId="25" fillId="0" borderId="34" xfId="46" applyFont="1" applyFill="1" applyBorder="1" applyAlignment="1">
      <alignment horizontal="left"/>
      <protection/>
    </xf>
    <xf numFmtId="0" fontId="25" fillId="0" borderId="34" xfId="46" applyFont="1" applyFill="1" applyBorder="1" applyAlignment="1">
      <alignment horizontal="center"/>
      <protection/>
    </xf>
    <xf numFmtId="0" fontId="0" fillId="0" borderId="64" xfId="46" applyFill="1" applyBorder="1" applyAlignment="1">
      <alignment horizontal="center" vertical="center"/>
      <protection/>
    </xf>
    <xf numFmtId="0" fontId="3" fillId="0" borderId="49" xfId="46" applyFont="1" applyBorder="1" applyAlignment="1">
      <alignment horizontal="left" vertical="center" indent="1"/>
      <protection/>
    </xf>
    <xf numFmtId="0" fontId="3" fillId="0" borderId="51" xfId="46" applyFont="1" applyBorder="1" applyAlignment="1">
      <alignment horizontal="left" vertical="center" indent="1"/>
      <protection/>
    </xf>
    <xf numFmtId="49" fontId="0" fillId="18" borderId="17" xfId="0" applyNumberFormat="1" applyFill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4" xfId="46" applyFont="1" applyFill="1" applyBorder="1" applyAlignment="1">
      <alignment horizontal="center" vertical="center"/>
      <protection/>
    </xf>
    <xf numFmtId="0" fontId="0" fillId="0" borderId="52" xfId="46" applyFill="1" applyBorder="1" applyAlignment="1">
      <alignment horizontal="center" vertical="center"/>
      <protection/>
    </xf>
    <xf numFmtId="0" fontId="0" fillId="0" borderId="52" xfId="46" applyNumberFormat="1" applyFill="1" applyBorder="1" applyAlignment="1">
      <alignment horizontal="right" vertical="center"/>
      <protection/>
    </xf>
    <xf numFmtId="0" fontId="24" fillId="0" borderId="52" xfId="46" applyNumberFormat="1" applyFont="1" applyFill="1" applyBorder="1" applyAlignment="1">
      <alignment vertical="center"/>
      <protection/>
    </xf>
    <xf numFmtId="0" fontId="24" fillId="0" borderId="62" xfId="46" applyNumberFormat="1" applyFont="1" applyFill="1" applyBorder="1" applyAlignment="1">
      <alignment vertical="center"/>
      <protection/>
    </xf>
    <xf numFmtId="0" fontId="1" fillId="0" borderId="52" xfId="46" applyFont="1" applyFill="1" applyBorder="1" applyAlignment="1">
      <alignment horizontal="left" vertical="center" indent="1"/>
      <protection/>
    </xf>
    <xf numFmtId="49" fontId="1" fillId="0" borderId="52" xfId="46" applyNumberFormat="1" applyFont="1" applyFill="1" applyBorder="1" applyAlignment="1">
      <alignment horizontal="right" vertical="center" indent="1"/>
      <protection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" fillId="0" borderId="63" xfId="0" applyFont="1" applyFill="1" applyBorder="1" applyAlignment="1">
      <alignment horizontal="right" vertical="center"/>
    </xf>
    <xf numFmtId="4" fontId="22" fillId="0" borderId="38" xfId="0" applyNumberFormat="1" applyFont="1" applyFill="1" applyBorder="1" applyAlignment="1">
      <alignment horizontal="right" vertical="center"/>
    </xf>
    <xf numFmtId="4" fontId="22" fillId="0" borderId="65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top"/>
    </xf>
    <xf numFmtId="166" fontId="0" fillId="0" borderId="26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 vertical="top"/>
    </xf>
    <xf numFmtId="4" fontId="0" fillId="0" borderId="35" xfId="0" applyNumberFormat="1" applyFont="1" applyFill="1" applyBorder="1" applyAlignment="1">
      <alignment horizontal="right"/>
    </xf>
    <xf numFmtId="3" fontId="0" fillId="0" borderId="67" xfId="0" applyNumberFormat="1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 vertical="top"/>
    </xf>
    <xf numFmtId="4" fontId="0" fillId="0" borderId="35" xfId="0" applyNumberFormat="1" applyFont="1" applyFill="1" applyBorder="1" applyAlignment="1">
      <alignment horizontal="right" vertical="top"/>
    </xf>
    <xf numFmtId="3" fontId="0" fillId="0" borderId="67" xfId="0" applyNumberFormat="1" applyFont="1" applyFill="1" applyBorder="1" applyAlignment="1">
      <alignment horizontal="right" vertical="top"/>
    </xf>
    <xf numFmtId="0" fontId="0" fillId="0" borderId="44" xfId="0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4" fontId="0" fillId="0" borderId="68" xfId="0" applyNumberFormat="1" applyFill="1" applyBorder="1" applyAlignment="1">
      <alignment vertical="center"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0" fontId="1" fillId="0" borderId="69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67" xfId="0" applyFont="1" applyBorder="1" applyAlignment="1">
      <alignment horizontal="left" indent="1"/>
    </xf>
    <xf numFmtId="0" fontId="24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0" fillId="0" borderId="70" xfId="46" applyFont="1" applyBorder="1" applyAlignment="1">
      <alignment horizontal="center" vertical="center"/>
      <protection/>
    </xf>
    <xf numFmtId="0" fontId="0" fillId="0" borderId="71" xfId="46" applyFont="1" applyBorder="1" applyAlignment="1">
      <alignment horizontal="center" vertical="center"/>
      <protection/>
    </xf>
    <xf numFmtId="0" fontId="0" fillId="0" borderId="72" xfId="46" applyFont="1" applyBorder="1" applyAlignment="1">
      <alignment horizontal="center" vertical="center"/>
      <protection/>
    </xf>
    <xf numFmtId="0" fontId="0" fillId="0" borderId="73" xfId="46" applyFont="1" applyBorder="1" applyAlignment="1">
      <alignment horizontal="center" vertic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57" xfId="46" applyFont="1" applyBorder="1" applyAlignment="1">
      <alignment horizontal="left" shrinkToFit="1"/>
      <protection/>
    </xf>
    <xf numFmtId="0" fontId="1" fillId="0" borderId="74" xfId="0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2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1" fillId="0" borderId="70" xfId="46" applyFont="1" applyBorder="1" applyAlignment="1">
      <alignment horizontal="center" vertical="center"/>
      <protection/>
    </xf>
    <xf numFmtId="0" fontId="31" fillId="0" borderId="71" xfId="46" applyFont="1" applyBorder="1" applyAlignment="1">
      <alignment horizontal="center" vertical="center"/>
      <protection/>
    </xf>
    <xf numFmtId="49" fontId="31" fillId="0" borderId="72" xfId="46" applyNumberFormat="1" applyFont="1" applyBorder="1" applyAlignment="1">
      <alignment horizontal="center" vertical="center"/>
      <protection/>
    </xf>
    <xf numFmtId="0" fontId="31" fillId="0" borderId="73" xfId="46" applyFont="1" applyBorder="1" applyAlignment="1">
      <alignment horizontal="center" vertical="center"/>
      <protection/>
    </xf>
    <xf numFmtId="0" fontId="0" fillId="0" borderId="51" xfId="46" applyBorder="1" applyAlignment="1">
      <alignment horizontal="left" shrinkToFit="1"/>
      <protection/>
    </xf>
    <xf numFmtId="3" fontId="1" fillId="0" borderId="45" xfId="0" applyNumberFormat="1" applyFont="1" applyFill="1" applyBorder="1" applyAlignment="1">
      <alignment horizontal="right" vertical="center"/>
    </xf>
    <xf numFmtId="3" fontId="1" fillId="0" borderId="68" xfId="0" applyNumberFormat="1" applyFont="1" applyFill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tabSelected="1" workbookViewId="0" topLeftCell="A1">
      <selection activeCell="J28" sqref="J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81" t="s">
        <v>99</v>
      </c>
      <c r="B1" s="181"/>
      <c r="C1" s="181"/>
      <c r="D1" s="181"/>
      <c r="E1" s="181"/>
      <c r="F1" s="181"/>
      <c r="G1" s="181"/>
    </row>
    <row r="2" ht="15" customHeight="1" thickBot="1"/>
    <row r="3" spans="1:7" ht="12.75" customHeight="1">
      <c r="A3" s="1" t="s">
        <v>0</v>
      </c>
      <c r="B3" s="2"/>
      <c r="C3" s="3" t="s">
        <v>1</v>
      </c>
      <c r="D3" s="3"/>
      <c r="E3" s="3"/>
      <c r="F3" s="4" t="s">
        <v>101</v>
      </c>
      <c r="G3" s="5"/>
    </row>
    <row r="4" spans="1:7" ht="12.75" customHeight="1">
      <c r="A4" s="6"/>
      <c r="B4" s="7"/>
      <c r="C4" s="8" t="s">
        <v>53</v>
      </c>
      <c r="D4" s="9"/>
      <c r="E4" s="9"/>
      <c r="F4" s="10"/>
      <c r="G4" s="11"/>
    </row>
    <row r="5" spans="1:7" ht="12.75" customHeight="1">
      <c r="A5" s="12" t="s">
        <v>3</v>
      </c>
      <c r="B5" s="13"/>
      <c r="C5" s="14" t="s">
        <v>4</v>
      </c>
      <c r="D5" s="14"/>
      <c r="E5" s="14"/>
      <c r="F5" s="15" t="s">
        <v>5</v>
      </c>
      <c r="G5" s="16"/>
    </row>
    <row r="6" spans="1:7" ht="12.75" customHeight="1">
      <c r="A6" s="6"/>
      <c r="B6" s="7"/>
      <c r="C6" s="8" t="s">
        <v>100</v>
      </c>
      <c r="D6" s="9"/>
      <c r="E6" s="9"/>
      <c r="F6" s="144"/>
      <c r="G6" s="11"/>
    </row>
    <row r="7" spans="1:9" ht="12.75">
      <c r="A7" s="12" t="s">
        <v>6</v>
      </c>
      <c r="B7" s="14"/>
      <c r="C7" s="183" t="s">
        <v>64</v>
      </c>
      <c r="D7" s="184"/>
      <c r="E7" s="17" t="s">
        <v>7</v>
      </c>
      <c r="F7" s="18"/>
      <c r="G7" s="19"/>
      <c r="H7" s="20"/>
      <c r="I7" s="20"/>
    </row>
    <row r="8" spans="1:7" ht="12.75">
      <c r="A8" s="12" t="s">
        <v>8</v>
      </c>
      <c r="B8" s="14"/>
      <c r="C8" s="183" t="s">
        <v>102</v>
      </c>
      <c r="D8" s="184"/>
      <c r="E8" s="15" t="s">
        <v>9</v>
      </c>
      <c r="F8" s="14"/>
      <c r="G8" s="21"/>
    </row>
    <row r="9" spans="1:7" ht="12.75">
      <c r="A9" s="22" t="s">
        <v>10</v>
      </c>
      <c r="B9" s="23"/>
      <c r="C9" s="145">
        <v>3</v>
      </c>
      <c r="D9" s="23"/>
      <c r="E9" s="24" t="s">
        <v>11</v>
      </c>
      <c r="F9" s="23"/>
      <c r="G9" s="25"/>
    </row>
    <row r="10" spans="1:57" ht="12.75">
      <c r="A10" s="26" t="s">
        <v>12</v>
      </c>
      <c r="B10" s="27"/>
      <c r="C10" s="27"/>
      <c r="D10" s="27"/>
      <c r="E10" s="10" t="s">
        <v>13</v>
      </c>
      <c r="F10" s="27"/>
      <c r="G10" s="11"/>
      <c r="BA10" s="28"/>
      <c r="BB10" s="28"/>
      <c r="BC10" s="28"/>
      <c r="BD10" s="28"/>
      <c r="BE10" s="28"/>
    </row>
    <row r="11" spans="1:7" ht="12.75">
      <c r="A11" s="26"/>
      <c r="B11" s="146" t="s">
        <v>65</v>
      </c>
      <c r="C11" s="27"/>
      <c r="D11" s="27"/>
      <c r="E11" s="177" t="s">
        <v>55</v>
      </c>
      <c r="F11" s="178"/>
      <c r="G11" s="179"/>
    </row>
    <row r="12" spans="1:7" ht="28.5" customHeight="1" thickBot="1">
      <c r="A12" s="29" t="s">
        <v>14</v>
      </c>
      <c r="B12" s="30"/>
      <c r="C12" s="30"/>
      <c r="D12" s="30"/>
      <c r="E12" s="31"/>
      <c r="F12" s="31"/>
      <c r="G12" s="32"/>
    </row>
    <row r="13" spans="1:7" ht="17.25" customHeight="1" thickBot="1">
      <c r="A13" s="33" t="s">
        <v>15</v>
      </c>
      <c r="B13" s="34"/>
      <c r="C13" s="35"/>
      <c r="D13" s="36" t="s">
        <v>16</v>
      </c>
      <c r="E13" s="37"/>
      <c r="F13" s="37"/>
      <c r="G13" s="35"/>
    </row>
    <row r="14" spans="1:7" ht="15.75" customHeight="1">
      <c r="A14" s="38"/>
      <c r="B14" s="39" t="s">
        <v>17</v>
      </c>
      <c r="C14" s="40"/>
      <c r="D14" s="41"/>
      <c r="E14" s="42"/>
      <c r="F14" s="43"/>
      <c r="G14" s="40"/>
    </row>
    <row r="15" spans="1:7" ht="15.75" customHeight="1">
      <c r="A15" s="38" t="s">
        <v>18</v>
      </c>
      <c r="B15" s="39" t="s">
        <v>19</v>
      </c>
      <c r="C15" s="40"/>
      <c r="D15" s="22"/>
      <c r="E15" s="44"/>
      <c r="F15" s="45"/>
      <c r="G15" s="40"/>
    </row>
    <row r="16" spans="1:7" ht="15.75" customHeight="1">
      <c r="A16" s="38" t="s">
        <v>20</v>
      </c>
      <c r="B16" s="39" t="s">
        <v>21</v>
      </c>
      <c r="C16" s="40"/>
      <c r="D16" s="22"/>
      <c r="E16" s="44"/>
      <c r="F16" s="45"/>
      <c r="G16" s="40"/>
    </row>
    <row r="17" spans="1:7" ht="15.75" customHeight="1">
      <c r="A17" s="46" t="s">
        <v>22</v>
      </c>
      <c r="B17" s="39" t="s">
        <v>23</v>
      </c>
      <c r="C17" s="40"/>
      <c r="D17" s="22"/>
      <c r="E17" s="44"/>
      <c r="F17" s="45"/>
      <c r="G17" s="40"/>
    </row>
    <row r="18" spans="1:7" ht="15.75" customHeight="1">
      <c r="A18" s="47" t="s">
        <v>24</v>
      </c>
      <c r="B18" s="39"/>
      <c r="C18" s="40"/>
      <c r="D18" s="48"/>
      <c r="E18" s="44"/>
      <c r="F18" s="45"/>
      <c r="G18" s="40"/>
    </row>
    <row r="19" spans="1:7" ht="15.75" customHeight="1">
      <c r="A19" s="47"/>
      <c r="B19" s="39"/>
      <c r="C19" s="40"/>
      <c r="D19" s="22"/>
      <c r="E19" s="44"/>
      <c r="F19" s="45"/>
      <c r="G19" s="40"/>
    </row>
    <row r="20" spans="1:7" ht="15.75" customHeight="1">
      <c r="A20" s="47" t="s">
        <v>25</v>
      </c>
      <c r="B20" s="39"/>
      <c r="C20" s="40"/>
      <c r="D20" s="22"/>
      <c r="E20" s="44"/>
      <c r="F20" s="45"/>
      <c r="G20" s="40"/>
    </row>
    <row r="21" spans="1:7" ht="15.75" customHeight="1">
      <c r="A21" s="26" t="s">
        <v>26</v>
      </c>
      <c r="B21" s="27"/>
      <c r="C21" s="40"/>
      <c r="D21" s="22" t="s">
        <v>27</v>
      </c>
      <c r="E21" s="44"/>
      <c r="F21" s="45"/>
      <c r="G21" s="40"/>
    </row>
    <row r="22" spans="1:7" ht="15.75" customHeight="1" thickBot="1">
      <c r="A22" s="22" t="s">
        <v>28</v>
      </c>
      <c r="B22" s="23"/>
      <c r="C22" s="49"/>
      <c r="D22" s="50" t="s">
        <v>29</v>
      </c>
      <c r="E22" s="51"/>
      <c r="F22" s="52"/>
      <c r="G22" s="40"/>
    </row>
    <row r="23" spans="1:7" ht="12.75">
      <c r="A23" s="1" t="s">
        <v>30</v>
      </c>
      <c r="B23" s="3"/>
      <c r="C23" s="4" t="s">
        <v>31</v>
      </c>
      <c r="D23" s="3"/>
      <c r="E23" s="4" t="s">
        <v>32</v>
      </c>
      <c r="F23" s="3"/>
      <c r="G23" s="5"/>
    </row>
    <row r="24" spans="1:7" ht="12.75">
      <c r="A24" s="12"/>
      <c r="B24" s="14"/>
      <c r="C24" s="15" t="s">
        <v>33</v>
      </c>
      <c r="D24" s="14"/>
      <c r="E24" s="15" t="s">
        <v>33</v>
      </c>
      <c r="F24" s="14"/>
      <c r="G24" s="16"/>
    </row>
    <row r="25" spans="1:7" ht="12.75">
      <c r="A25" s="26" t="s">
        <v>34</v>
      </c>
      <c r="B25" s="53"/>
      <c r="C25" s="10" t="s">
        <v>34</v>
      </c>
      <c r="D25" s="27"/>
      <c r="E25" s="10" t="s">
        <v>34</v>
      </c>
      <c r="F25" s="27"/>
      <c r="G25" s="11"/>
    </row>
    <row r="26" spans="1:7" ht="12.75">
      <c r="A26" s="26"/>
      <c r="B26" s="54"/>
      <c r="C26" s="10" t="s">
        <v>35</v>
      </c>
      <c r="D26" s="27"/>
      <c r="E26" s="10" t="s">
        <v>36</v>
      </c>
      <c r="F26" s="27"/>
      <c r="G26" s="11"/>
    </row>
    <row r="27" spans="1:7" ht="12.75">
      <c r="A27" s="26"/>
      <c r="B27" s="27"/>
      <c r="C27" s="10"/>
      <c r="D27" s="27"/>
      <c r="E27" s="10"/>
      <c r="F27" s="27"/>
      <c r="G27" s="11"/>
    </row>
    <row r="28" spans="1:7" ht="97.5" customHeight="1">
      <c r="A28" s="26"/>
      <c r="B28" s="27"/>
      <c r="C28" s="10"/>
      <c r="D28" s="27"/>
      <c r="E28" s="10"/>
      <c r="F28" s="27"/>
      <c r="G28" s="11"/>
    </row>
    <row r="29" spans="1:7" ht="12.75">
      <c r="A29" s="12" t="s">
        <v>37</v>
      </c>
      <c r="B29" s="14"/>
      <c r="C29" s="55">
        <v>0</v>
      </c>
      <c r="D29" s="14" t="s">
        <v>38</v>
      </c>
      <c r="E29" s="15"/>
      <c r="F29" s="56"/>
      <c r="G29" s="16"/>
    </row>
    <row r="30" spans="1:7" ht="12.75">
      <c r="A30" s="12" t="s">
        <v>37</v>
      </c>
      <c r="B30" s="14"/>
      <c r="C30" s="55">
        <v>15</v>
      </c>
      <c r="D30" s="14" t="s">
        <v>38</v>
      </c>
      <c r="E30" s="15"/>
      <c r="F30" s="56"/>
      <c r="G30" s="16"/>
    </row>
    <row r="31" spans="1:7" ht="12.75">
      <c r="A31" s="12" t="s">
        <v>39</v>
      </c>
      <c r="B31" s="14"/>
      <c r="C31" s="55">
        <v>15</v>
      </c>
      <c r="D31" s="14" t="s">
        <v>38</v>
      </c>
      <c r="E31" s="15"/>
      <c r="F31" s="57"/>
      <c r="G31" s="25"/>
    </row>
    <row r="32" spans="1:7" ht="12.75">
      <c r="A32" s="12" t="s">
        <v>37</v>
      </c>
      <c r="B32" s="14"/>
      <c r="C32" s="55">
        <v>21</v>
      </c>
      <c r="D32" s="14" t="s">
        <v>38</v>
      </c>
      <c r="E32" s="15"/>
      <c r="F32" s="56">
        <f>SUM(Rekapitulace!H10)</f>
        <v>0</v>
      </c>
      <c r="G32" s="16"/>
    </row>
    <row r="33" spans="1:7" ht="12.75">
      <c r="A33" s="12" t="s">
        <v>39</v>
      </c>
      <c r="B33" s="14"/>
      <c r="C33" s="55">
        <v>21</v>
      </c>
      <c r="D33" s="14" t="s">
        <v>38</v>
      </c>
      <c r="E33" s="15"/>
      <c r="F33" s="57">
        <f>ROUND(PRODUCT(F32,C33/100),0)</f>
        <v>0</v>
      </c>
      <c r="G33" s="25"/>
    </row>
    <row r="34" spans="1:7" s="63" customFormat="1" ht="19.5" customHeight="1" thickBot="1">
      <c r="A34" s="58" t="s">
        <v>40</v>
      </c>
      <c r="B34" s="59"/>
      <c r="C34" s="59"/>
      <c r="D34" s="59"/>
      <c r="E34" s="60"/>
      <c r="F34" s="61">
        <f>SUM(F32:F33)</f>
        <v>0</v>
      </c>
      <c r="G34" s="62"/>
    </row>
    <row r="36" spans="1:8" ht="12.75">
      <c r="A36" s="64" t="s">
        <v>41</v>
      </c>
      <c r="B36" s="64"/>
      <c r="C36" s="64"/>
      <c r="D36" s="64"/>
      <c r="E36" s="64"/>
      <c r="F36" s="64"/>
      <c r="G36" s="64"/>
      <c r="H36" t="s">
        <v>2</v>
      </c>
    </row>
    <row r="37" spans="1:8" ht="14.25" customHeight="1">
      <c r="A37" s="64"/>
      <c r="B37" s="180"/>
      <c r="C37" s="180"/>
      <c r="D37" s="180"/>
      <c r="E37" s="180"/>
      <c r="F37" s="180"/>
      <c r="G37" s="180"/>
      <c r="H37" t="s">
        <v>2</v>
      </c>
    </row>
    <row r="38" spans="1:8" ht="12.75" customHeight="1">
      <c r="A38" s="65"/>
      <c r="B38" s="180"/>
      <c r="C38" s="180"/>
      <c r="D38" s="180"/>
      <c r="E38" s="180"/>
      <c r="F38" s="180"/>
      <c r="G38" s="180"/>
      <c r="H38" t="s">
        <v>2</v>
      </c>
    </row>
    <row r="39" spans="1:8" ht="12.75">
      <c r="A39" s="65"/>
      <c r="B39" s="180"/>
      <c r="C39" s="180"/>
      <c r="D39" s="180"/>
      <c r="E39" s="180"/>
      <c r="F39" s="180"/>
      <c r="G39" s="180"/>
      <c r="H39" t="s">
        <v>2</v>
      </c>
    </row>
    <row r="40" spans="1:8" ht="12.75">
      <c r="A40" s="65"/>
      <c r="B40" s="180"/>
      <c r="C40" s="180"/>
      <c r="D40" s="180"/>
      <c r="E40" s="180"/>
      <c r="F40" s="180"/>
      <c r="G40" s="180"/>
      <c r="H40" t="s">
        <v>2</v>
      </c>
    </row>
    <row r="41" spans="1:8" ht="12.75">
      <c r="A41" s="65"/>
      <c r="B41" s="180"/>
      <c r="C41" s="180"/>
      <c r="D41" s="180"/>
      <c r="E41" s="180"/>
      <c r="F41" s="180"/>
      <c r="G41" s="180"/>
      <c r="H41" t="s">
        <v>2</v>
      </c>
    </row>
    <row r="42" spans="1:8" ht="12.75">
      <c r="A42" s="65"/>
      <c r="B42" s="180"/>
      <c r="C42" s="180"/>
      <c r="D42" s="180"/>
      <c r="E42" s="180"/>
      <c r="F42" s="180"/>
      <c r="G42" s="180"/>
      <c r="H42" t="s">
        <v>2</v>
      </c>
    </row>
    <row r="43" spans="1:8" ht="12.75">
      <c r="A43" s="65"/>
      <c r="B43" s="180"/>
      <c r="C43" s="180"/>
      <c r="D43" s="180"/>
      <c r="E43" s="180"/>
      <c r="F43" s="180"/>
      <c r="G43" s="180"/>
      <c r="H43" t="s">
        <v>2</v>
      </c>
    </row>
    <row r="44" spans="1:8" ht="12.75">
      <c r="A44" s="65"/>
      <c r="B44" s="180"/>
      <c r="C44" s="180"/>
      <c r="D44" s="180"/>
      <c r="E44" s="180"/>
      <c r="F44" s="180"/>
      <c r="G44" s="180"/>
      <c r="H44" t="s">
        <v>2</v>
      </c>
    </row>
    <row r="45" spans="2:7" ht="12.75">
      <c r="B45" s="182"/>
      <c r="C45" s="182"/>
      <c r="D45" s="182"/>
      <c r="E45" s="182"/>
      <c r="F45" s="182"/>
      <c r="G45" s="182"/>
    </row>
    <row r="46" spans="2:7" ht="12.75">
      <c r="B46" s="182"/>
      <c r="C46" s="182"/>
      <c r="D46" s="182"/>
      <c r="E46" s="182"/>
      <c r="F46" s="182"/>
      <c r="G46" s="182"/>
    </row>
    <row r="47" spans="2:7" ht="12.75"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2:7" ht="12.75">
      <c r="B49" s="182"/>
      <c r="C49" s="182"/>
      <c r="D49" s="182"/>
      <c r="E49" s="182"/>
      <c r="F49" s="182"/>
      <c r="G49" s="182"/>
    </row>
    <row r="50" spans="2:7" ht="12.75">
      <c r="B50" s="182"/>
      <c r="C50" s="182"/>
      <c r="D50" s="182"/>
      <c r="E50" s="182"/>
      <c r="F50" s="182"/>
      <c r="G50" s="182"/>
    </row>
    <row r="51" spans="2:7" ht="12.75">
      <c r="B51" s="182"/>
      <c r="C51" s="182"/>
      <c r="D51" s="182"/>
      <c r="E51" s="182"/>
      <c r="F51" s="182"/>
      <c r="G51" s="182"/>
    </row>
    <row r="52" spans="2:7" ht="12.75">
      <c r="B52" s="182"/>
      <c r="C52" s="182"/>
      <c r="D52" s="182"/>
      <c r="E52" s="182"/>
      <c r="F52" s="182"/>
      <c r="G52" s="182"/>
    </row>
    <row r="53" spans="2:7" ht="12.75">
      <c r="B53" s="182"/>
      <c r="C53" s="182"/>
      <c r="D53" s="182"/>
      <c r="E53" s="182"/>
      <c r="F53" s="182"/>
      <c r="G53" s="182"/>
    </row>
    <row r="54" spans="2:7" ht="12.75">
      <c r="B54" s="182"/>
      <c r="C54" s="182"/>
      <c r="D54" s="182"/>
      <c r="E54" s="182"/>
      <c r="F54" s="182"/>
      <c r="G54" s="182"/>
    </row>
  </sheetData>
  <sheetProtection/>
  <mergeCells count="15">
    <mergeCell ref="B54:G54"/>
    <mergeCell ref="B48:G48"/>
    <mergeCell ref="B49:G49"/>
    <mergeCell ref="B50:G50"/>
    <mergeCell ref="B51:G51"/>
    <mergeCell ref="B52:G52"/>
    <mergeCell ref="E11:G11"/>
    <mergeCell ref="B37:G44"/>
    <mergeCell ref="A1:G1"/>
    <mergeCell ref="B53:G53"/>
    <mergeCell ref="C7:D7"/>
    <mergeCell ref="C8:D8"/>
    <mergeCell ref="B45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I62"/>
  <sheetViews>
    <sheetView workbookViewId="0" topLeftCell="A1">
      <selection activeCell="J30" sqref="J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1" customHeight="1" thickTop="1">
      <c r="A1" s="185" t="s">
        <v>3</v>
      </c>
      <c r="B1" s="186"/>
      <c r="C1" s="142" t="str">
        <f>CONCATENATE(cislostavby," ",nazevstavby)</f>
        <v> REKONSTRUKCE MÁCHOVY ULICE V DOMAŽLICÍCH</v>
      </c>
      <c r="D1" s="66"/>
      <c r="E1" s="67"/>
      <c r="F1" s="66"/>
      <c r="G1" s="68"/>
      <c r="H1" s="69"/>
      <c r="I1" s="70"/>
    </row>
    <row r="2" spans="1:9" ht="21" customHeight="1" thickBot="1">
      <c r="A2" s="187" t="s">
        <v>0</v>
      </c>
      <c r="B2" s="188"/>
      <c r="C2" s="143" t="str">
        <f>CONCATENATE(cisloobjektu," ",nazevobjektu)</f>
        <v> KOMUNIKACE</v>
      </c>
      <c r="D2" s="71"/>
      <c r="E2" s="72"/>
      <c r="F2" s="71"/>
      <c r="G2" s="189"/>
      <c r="H2" s="189"/>
      <c r="I2" s="190"/>
    </row>
    <row r="3" ht="13.5" thickTop="1"/>
    <row r="4" spans="1:9" ht="19.5" customHeight="1">
      <c r="A4" s="154" t="s">
        <v>96</v>
      </c>
      <c r="B4" s="154"/>
      <c r="C4" s="154"/>
      <c r="D4" s="154"/>
      <c r="E4" s="154"/>
      <c r="F4" s="154"/>
      <c r="G4" s="155"/>
      <c r="H4" s="154"/>
      <c r="I4" s="154"/>
    </row>
    <row r="5" spans="1:9" ht="13.5" thickBot="1">
      <c r="A5" s="156"/>
      <c r="B5" s="156"/>
      <c r="C5" s="156"/>
      <c r="D5" s="156"/>
      <c r="E5" s="156"/>
      <c r="F5" s="156"/>
      <c r="G5" s="156"/>
      <c r="H5" s="156"/>
      <c r="I5" s="156"/>
    </row>
    <row r="6" spans="1:9" s="27" customFormat="1" ht="18.75" customHeight="1">
      <c r="A6" s="157" t="s">
        <v>103</v>
      </c>
      <c r="B6" s="158"/>
      <c r="C6" s="158"/>
      <c r="D6" s="159"/>
      <c r="E6" s="160" t="s">
        <v>45</v>
      </c>
      <c r="F6" s="191" t="s">
        <v>46</v>
      </c>
      <c r="G6" s="192"/>
      <c r="H6" s="161"/>
      <c r="I6" s="162" t="s">
        <v>95</v>
      </c>
    </row>
    <row r="7" spans="1:9" s="27" customFormat="1" ht="12.75">
      <c r="A7" s="193" t="s">
        <v>110</v>
      </c>
      <c r="B7" s="194"/>
      <c r="C7" s="194"/>
      <c r="D7" s="195"/>
      <c r="E7" s="163" t="s">
        <v>54</v>
      </c>
      <c r="F7" s="164"/>
      <c r="G7" s="165">
        <v>1</v>
      </c>
      <c r="H7" s="166"/>
      <c r="I7" s="167">
        <f>SUM(Položky!G9:G16)</f>
        <v>0</v>
      </c>
    </row>
    <row r="8" spans="1:9" s="27" customFormat="1" ht="12.75">
      <c r="A8" s="193" t="s">
        <v>111</v>
      </c>
      <c r="B8" s="194"/>
      <c r="C8" s="194"/>
      <c r="D8" s="195"/>
      <c r="E8" s="163" t="s">
        <v>54</v>
      </c>
      <c r="F8" s="168"/>
      <c r="G8" s="165">
        <v>1</v>
      </c>
      <c r="H8" s="166"/>
      <c r="I8" s="167">
        <f>SUM(Položky!G20:G25)</f>
        <v>0</v>
      </c>
    </row>
    <row r="9" spans="1:9" s="27" customFormat="1" ht="12.75">
      <c r="A9" s="196" t="s">
        <v>112</v>
      </c>
      <c r="B9" s="197"/>
      <c r="C9" s="197"/>
      <c r="D9" s="198"/>
      <c r="E9" s="163" t="s">
        <v>54</v>
      </c>
      <c r="F9" s="168"/>
      <c r="G9" s="165">
        <v>1</v>
      </c>
      <c r="H9" s="169"/>
      <c r="I9" s="170">
        <f>SUM(Položky!G29)</f>
        <v>0</v>
      </c>
    </row>
    <row r="10" spans="1:9" s="27" customFormat="1" ht="18.75" customHeight="1" thickBot="1">
      <c r="A10" s="171"/>
      <c r="B10" s="172" t="s">
        <v>97</v>
      </c>
      <c r="C10" s="173"/>
      <c r="D10" s="174"/>
      <c r="E10" s="175"/>
      <c r="F10" s="176"/>
      <c r="G10" s="176"/>
      <c r="H10" s="204">
        <f>SUM(I7:I9)</f>
        <v>0</v>
      </c>
      <c r="I10" s="205"/>
    </row>
    <row r="11" spans="1:9" ht="12.75">
      <c r="A11" s="73"/>
      <c r="B11" s="73"/>
      <c r="C11" s="73"/>
      <c r="D11" s="73"/>
      <c r="E11" s="73"/>
      <c r="F11" s="73"/>
      <c r="G11" s="73"/>
      <c r="H11" s="73"/>
      <c r="I11" s="73"/>
    </row>
    <row r="13" spans="2:9" ht="12.75">
      <c r="B13" s="74"/>
      <c r="F13" s="75"/>
      <c r="G13" s="76"/>
      <c r="H13" s="76"/>
      <c r="I13" s="77"/>
    </row>
    <row r="14" spans="6:9" ht="12.75">
      <c r="F14" s="75"/>
      <c r="G14" s="76"/>
      <c r="H14" s="76"/>
      <c r="I14" s="77"/>
    </row>
    <row r="15" spans="6:9" ht="12.75">
      <c r="F15" s="75"/>
      <c r="G15" s="76"/>
      <c r="H15" s="76"/>
      <c r="I15" s="77"/>
    </row>
    <row r="16" spans="6:9" ht="12.75">
      <c r="F16" s="75"/>
      <c r="G16" s="76"/>
      <c r="H16" s="76"/>
      <c r="I16" s="77"/>
    </row>
    <row r="17" spans="6:9" ht="12.75">
      <c r="F17" s="75"/>
      <c r="G17" s="76"/>
      <c r="H17" s="76"/>
      <c r="I17" s="77"/>
    </row>
    <row r="18" spans="6:9" ht="12.75">
      <c r="F18" s="75"/>
      <c r="G18" s="76"/>
      <c r="H18" s="76"/>
      <c r="I18" s="77"/>
    </row>
    <row r="19" spans="6:9" ht="12.75">
      <c r="F19" s="75"/>
      <c r="G19" s="76"/>
      <c r="H19" s="76"/>
      <c r="I19" s="77"/>
    </row>
    <row r="20" spans="6:9" ht="12.75">
      <c r="F20" s="75"/>
      <c r="G20" s="76"/>
      <c r="H20" s="76"/>
      <c r="I20" s="77"/>
    </row>
    <row r="21" spans="6:9" ht="12.75">
      <c r="F21" s="75"/>
      <c r="G21" s="76"/>
      <c r="H21" s="76"/>
      <c r="I21" s="77"/>
    </row>
    <row r="22" spans="6:9" ht="12.75">
      <c r="F22" s="75"/>
      <c r="G22" s="76"/>
      <c r="H22" s="76"/>
      <c r="I22" s="77"/>
    </row>
    <row r="23" spans="6:9" ht="12.75">
      <c r="F23" s="75"/>
      <c r="G23" s="76"/>
      <c r="H23" s="76"/>
      <c r="I23" s="77"/>
    </row>
    <row r="24" spans="6:9" ht="12.75">
      <c r="F24" s="75"/>
      <c r="G24" s="76"/>
      <c r="H24" s="76"/>
      <c r="I24" s="77"/>
    </row>
    <row r="25" spans="6:9" ht="12.75">
      <c r="F25" s="75"/>
      <c r="G25" s="76"/>
      <c r="H25" s="76"/>
      <c r="I25" s="77"/>
    </row>
    <row r="26" spans="6:9" ht="12.75">
      <c r="F26" s="75"/>
      <c r="G26" s="76"/>
      <c r="H26" s="76"/>
      <c r="I26" s="77"/>
    </row>
    <row r="27" spans="6:9" ht="12.75">
      <c r="F27" s="75"/>
      <c r="G27" s="76"/>
      <c r="H27" s="76"/>
      <c r="I27" s="77"/>
    </row>
    <row r="28" spans="6:9" ht="12.75">
      <c r="F28" s="75"/>
      <c r="G28" s="76"/>
      <c r="H28" s="76"/>
      <c r="I28" s="77"/>
    </row>
    <row r="29" spans="6:9" ht="12.75">
      <c r="F29" s="75"/>
      <c r="G29" s="76"/>
      <c r="H29" s="76"/>
      <c r="I29" s="77"/>
    </row>
    <row r="30" spans="6:9" ht="12.75">
      <c r="F30" s="75"/>
      <c r="G30" s="76"/>
      <c r="H30" s="76"/>
      <c r="I30" s="77"/>
    </row>
    <row r="31" spans="6:9" ht="12.75">
      <c r="F31" s="75"/>
      <c r="G31" s="76"/>
      <c r="H31" s="76"/>
      <c r="I31" s="77"/>
    </row>
    <row r="32" spans="6:9" ht="12.75">
      <c r="F32" s="75"/>
      <c r="G32" s="76"/>
      <c r="H32" s="76"/>
      <c r="I32" s="77"/>
    </row>
    <row r="33" spans="6:9" ht="12.75">
      <c r="F33" s="75"/>
      <c r="G33" s="76"/>
      <c r="H33" s="76"/>
      <c r="I33" s="77"/>
    </row>
    <row r="34" spans="6:9" ht="12.75">
      <c r="F34" s="75"/>
      <c r="G34" s="76"/>
      <c r="H34" s="76"/>
      <c r="I34" s="77"/>
    </row>
    <row r="35" spans="6:9" ht="12.75">
      <c r="F35" s="75"/>
      <c r="G35" s="76"/>
      <c r="H35" s="76"/>
      <c r="I35" s="77"/>
    </row>
    <row r="36" spans="6:9" ht="12.75">
      <c r="F36" s="75"/>
      <c r="G36" s="76"/>
      <c r="H36" s="76"/>
      <c r="I36" s="77"/>
    </row>
    <row r="37" spans="6:9" ht="12.75">
      <c r="F37" s="75"/>
      <c r="G37" s="76"/>
      <c r="H37" s="76"/>
      <c r="I37" s="77"/>
    </row>
    <row r="38" spans="6:9" ht="12.75">
      <c r="F38" s="75"/>
      <c r="G38" s="76"/>
      <c r="H38" s="76"/>
      <c r="I38" s="77"/>
    </row>
    <row r="39" spans="6:9" ht="12.75">
      <c r="F39" s="75"/>
      <c r="G39" s="76"/>
      <c r="H39" s="76"/>
      <c r="I39" s="77"/>
    </row>
    <row r="40" spans="6:9" ht="12.75">
      <c r="F40" s="75"/>
      <c r="G40" s="76"/>
      <c r="H40" s="76"/>
      <c r="I40" s="77"/>
    </row>
    <row r="41" spans="6:9" ht="12.75">
      <c r="F41" s="75"/>
      <c r="G41" s="76"/>
      <c r="H41" s="76"/>
      <c r="I41" s="77"/>
    </row>
    <row r="42" spans="6:9" ht="12.75">
      <c r="F42" s="75"/>
      <c r="G42" s="76"/>
      <c r="H42" s="76"/>
      <c r="I42" s="77"/>
    </row>
    <row r="43" spans="6:9" ht="12.75">
      <c r="F43" s="75"/>
      <c r="G43" s="76"/>
      <c r="H43" s="76"/>
      <c r="I43" s="77"/>
    </row>
    <row r="44" spans="6:9" ht="12.75">
      <c r="F44" s="75"/>
      <c r="G44" s="76"/>
      <c r="H44" s="76"/>
      <c r="I44" s="77"/>
    </row>
    <row r="45" spans="6:9" ht="12.75">
      <c r="F45" s="75"/>
      <c r="G45" s="76"/>
      <c r="H45" s="76"/>
      <c r="I45" s="77"/>
    </row>
    <row r="46" spans="6:9" ht="12.75">
      <c r="F46" s="75"/>
      <c r="G46" s="76"/>
      <c r="H46" s="76"/>
      <c r="I46" s="77"/>
    </row>
    <row r="47" spans="6:9" ht="12.75">
      <c r="F47" s="75"/>
      <c r="G47" s="76"/>
      <c r="H47" s="76"/>
      <c r="I47" s="77"/>
    </row>
    <row r="48" spans="6:9" ht="12.75">
      <c r="F48" s="75"/>
      <c r="G48" s="76"/>
      <c r="H48" s="76"/>
      <c r="I48" s="77"/>
    </row>
    <row r="49" spans="6:9" ht="12.75">
      <c r="F49" s="75"/>
      <c r="G49" s="76"/>
      <c r="H49" s="76"/>
      <c r="I49" s="77"/>
    </row>
    <row r="50" spans="6:9" ht="12.75">
      <c r="F50" s="75"/>
      <c r="G50" s="76"/>
      <c r="H50" s="76"/>
      <c r="I50" s="77"/>
    </row>
    <row r="51" spans="6:9" ht="12.75">
      <c r="F51" s="75"/>
      <c r="G51" s="76"/>
      <c r="H51" s="76"/>
      <c r="I51" s="77"/>
    </row>
    <row r="52" spans="6:9" ht="12.75">
      <c r="F52" s="75"/>
      <c r="G52" s="76"/>
      <c r="H52" s="76"/>
      <c r="I52" s="77"/>
    </row>
    <row r="53" spans="6:9" ht="12.75">
      <c r="F53" s="75"/>
      <c r="G53" s="76"/>
      <c r="H53" s="76"/>
      <c r="I53" s="77"/>
    </row>
    <row r="54" spans="6:9" ht="12.75">
      <c r="F54" s="75"/>
      <c r="G54" s="76"/>
      <c r="H54" s="76"/>
      <c r="I54" s="77"/>
    </row>
    <row r="55" spans="6:9" ht="12.75">
      <c r="F55" s="75"/>
      <c r="G55" s="76"/>
      <c r="H55" s="76"/>
      <c r="I55" s="77"/>
    </row>
    <row r="56" spans="6:9" ht="12.75">
      <c r="F56" s="75"/>
      <c r="G56" s="76"/>
      <c r="H56" s="76"/>
      <c r="I56" s="77"/>
    </row>
    <row r="57" spans="6:9" ht="12.75">
      <c r="F57" s="75"/>
      <c r="G57" s="76"/>
      <c r="H57" s="76"/>
      <c r="I57" s="77"/>
    </row>
    <row r="58" spans="6:9" ht="12.75">
      <c r="F58" s="75"/>
      <c r="G58" s="76"/>
      <c r="H58" s="76"/>
      <c r="I58" s="77"/>
    </row>
    <row r="59" spans="6:9" ht="12.75">
      <c r="F59" s="75"/>
      <c r="G59" s="76"/>
      <c r="H59" s="76"/>
      <c r="I59" s="77"/>
    </row>
    <row r="60" spans="6:9" ht="12.75">
      <c r="F60" s="75"/>
      <c r="G60" s="76"/>
      <c r="H60" s="76"/>
      <c r="I60" s="77"/>
    </row>
    <row r="61" spans="6:9" ht="12.75">
      <c r="F61" s="75"/>
      <c r="G61" s="76"/>
      <c r="H61" s="76"/>
      <c r="I61" s="77"/>
    </row>
    <row r="62" spans="6:9" ht="12.75">
      <c r="F62" s="75"/>
      <c r="G62" s="76"/>
      <c r="H62" s="76"/>
      <c r="I62" s="77"/>
    </row>
  </sheetData>
  <sheetProtection/>
  <mergeCells count="8">
    <mergeCell ref="H10:I10"/>
    <mergeCell ref="A7:D7"/>
    <mergeCell ref="A8:D8"/>
    <mergeCell ref="A9:D9"/>
    <mergeCell ref="A1:B1"/>
    <mergeCell ref="A2:B2"/>
    <mergeCell ref="G2:I2"/>
    <mergeCell ref="F6:G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X99"/>
  <sheetViews>
    <sheetView showGridLines="0" showZeros="0" zoomScale="80" zoomScaleNormal="80" workbookViewId="0" topLeftCell="A1">
      <selection activeCell="G41" sqref="G41"/>
    </sheetView>
  </sheetViews>
  <sheetFormatPr defaultColWidth="9.00390625" defaultRowHeight="12.75"/>
  <cols>
    <col min="1" max="1" width="4.375" style="78" customWidth="1"/>
    <col min="2" max="2" width="18.00390625" style="78" customWidth="1"/>
    <col min="3" max="3" width="56.125" style="78" customWidth="1"/>
    <col min="4" max="4" width="5.375" style="78" customWidth="1"/>
    <col min="5" max="5" width="11.875" style="101" customWidth="1"/>
    <col min="6" max="6" width="11.25390625" style="101" customWidth="1"/>
    <col min="7" max="7" width="14.375" style="101" customWidth="1"/>
    <col min="8" max="8" width="16.00390625" style="78" customWidth="1"/>
    <col min="9" max="9" width="18.875" style="78" customWidth="1"/>
    <col min="10" max="10" width="15.25390625" style="78" customWidth="1"/>
    <col min="11" max="11" width="18.00390625" style="78" customWidth="1"/>
    <col min="12" max="16384" width="9.125" style="78" customWidth="1"/>
  </cols>
  <sheetData>
    <row r="1" spans="2:11" ht="13.5" thickBot="1">
      <c r="B1" s="79"/>
      <c r="C1" s="80"/>
      <c r="D1" s="80"/>
      <c r="E1" s="81"/>
      <c r="F1" s="81"/>
      <c r="G1" s="81"/>
      <c r="J1" s="71"/>
      <c r="K1" s="71"/>
    </row>
    <row r="2" spans="1:11" ht="21" customHeight="1" thickTop="1">
      <c r="A2" s="199" t="s">
        <v>3</v>
      </c>
      <c r="B2" s="200"/>
      <c r="C2" s="113" t="str">
        <f>CONCATENATE(cislostavby," ",nazevstavby)</f>
        <v> REKONSTRUKCE MÁCHOVY ULICE V DOMAŽLICÍCH</v>
      </c>
      <c r="D2" s="66"/>
      <c r="E2" s="67"/>
      <c r="F2" s="67"/>
      <c r="G2" s="67"/>
      <c r="H2" s="82">
        <f>Rekapitulace!H1</f>
        <v>0</v>
      </c>
      <c r="I2" s="66"/>
      <c r="K2" s="83"/>
    </row>
    <row r="3" spans="1:11" ht="21" customHeight="1" thickBot="1">
      <c r="A3" s="201" t="s">
        <v>0</v>
      </c>
      <c r="B3" s="202"/>
      <c r="C3" s="114" t="str">
        <f>CONCATENATE(cisloobjektu," ",nazevobjektu)</f>
        <v> KOMUNIKACE</v>
      </c>
      <c r="D3" s="71"/>
      <c r="E3" s="72"/>
      <c r="F3" s="72"/>
      <c r="G3" s="72"/>
      <c r="H3" s="203"/>
      <c r="I3" s="203"/>
      <c r="J3" s="71"/>
      <c r="K3" s="115"/>
    </row>
    <row r="4" spans="1:9" ht="14.25" thickBot="1" thickTop="1">
      <c r="A4" s="84"/>
      <c r="B4" s="85"/>
      <c r="C4" s="85"/>
      <c r="D4" s="86"/>
      <c r="E4" s="87"/>
      <c r="F4" s="87"/>
      <c r="G4" s="87"/>
      <c r="H4" s="86"/>
      <c r="I4" s="86"/>
    </row>
    <row r="5" spans="1:11" ht="19.5" customHeight="1" thickBot="1">
      <c r="A5" s="108" t="s">
        <v>42</v>
      </c>
      <c r="B5" s="109" t="s">
        <v>43</v>
      </c>
      <c r="C5" s="109" t="s">
        <v>44</v>
      </c>
      <c r="D5" s="109" t="s">
        <v>45</v>
      </c>
      <c r="E5" s="110" t="s">
        <v>46</v>
      </c>
      <c r="F5" s="109" t="s">
        <v>104</v>
      </c>
      <c r="G5" s="111" t="s">
        <v>105</v>
      </c>
      <c r="H5" s="111" t="s">
        <v>47</v>
      </c>
      <c r="I5" s="111" t="s">
        <v>48</v>
      </c>
      <c r="J5" s="111" t="s">
        <v>49</v>
      </c>
      <c r="K5" s="112" t="s">
        <v>50</v>
      </c>
    </row>
    <row r="6" spans="1:11" ht="18.75" customHeight="1">
      <c r="A6" s="136" t="s">
        <v>51</v>
      </c>
      <c r="B6" s="124" t="s">
        <v>66</v>
      </c>
      <c r="C6" s="128" t="s">
        <v>16</v>
      </c>
      <c r="D6" s="116"/>
      <c r="E6" s="117"/>
      <c r="F6" s="117"/>
      <c r="G6" s="117"/>
      <c r="H6" s="118"/>
      <c r="I6" s="118"/>
      <c r="J6" s="118"/>
      <c r="K6" s="131"/>
    </row>
    <row r="7" spans="1:11" ht="6.75" customHeight="1">
      <c r="A7" s="137"/>
      <c r="B7" s="88"/>
      <c r="C7" s="89"/>
      <c r="D7" s="90"/>
      <c r="E7" s="91"/>
      <c r="F7" s="91"/>
      <c r="G7" s="91"/>
      <c r="H7" s="106"/>
      <c r="I7" s="106"/>
      <c r="J7" s="106"/>
      <c r="K7" s="132"/>
    </row>
    <row r="8" spans="1:11" ht="18.75" customHeight="1">
      <c r="A8" s="147"/>
      <c r="B8" s="153" t="s">
        <v>81</v>
      </c>
      <c r="C8" s="152" t="s">
        <v>77</v>
      </c>
      <c r="D8" s="148"/>
      <c r="E8" s="149"/>
      <c r="F8" s="149"/>
      <c r="G8" s="149"/>
      <c r="H8" s="150"/>
      <c r="I8" s="150"/>
      <c r="J8" s="150"/>
      <c r="K8" s="151"/>
    </row>
    <row r="9" spans="1:50" ht="12.75">
      <c r="A9" s="138" t="s">
        <v>56</v>
      </c>
      <c r="B9" s="127" t="s">
        <v>67</v>
      </c>
      <c r="C9" s="130" t="s">
        <v>68</v>
      </c>
      <c r="D9" s="92" t="s">
        <v>106</v>
      </c>
      <c r="E9" s="93">
        <v>1</v>
      </c>
      <c r="F9" s="93">
        <v>0</v>
      </c>
      <c r="G9" s="93">
        <f>PRODUCT(E9:F9)</f>
        <v>0</v>
      </c>
      <c r="H9" s="94">
        <v>0</v>
      </c>
      <c r="I9" s="94">
        <f>E9*H9</f>
        <v>0</v>
      </c>
      <c r="J9" s="94"/>
      <c r="K9" s="133">
        <f>E9*J9</f>
        <v>0</v>
      </c>
      <c r="AS9" s="78">
        <v>1</v>
      </c>
      <c r="AT9" s="78" t="e">
        <f>IF(AS9=1,#REF!,0)</f>
        <v>#REF!</v>
      </c>
      <c r="AU9" s="78">
        <f>IF(AS9=2,#REF!,0)</f>
        <v>0</v>
      </c>
      <c r="AV9" s="78">
        <f>IF(AS9=3,#REF!,0)</f>
        <v>0</v>
      </c>
      <c r="AW9" s="78">
        <f>IF(AS9=4,#REF!,0)</f>
        <v>0</v>
      </c>
      <c r="AX9" s="78">
        <f>IF(AS9=5,#REF!,0)</f>
        <v>0</v>
      </c>
    </row>
    <row r="10" spans="1:11" ht="12.75">
      <c r="A10" s="139"/>
      <c r="B10" s="95"/>
      <c r="C10" s="126" t="s">
        <v>71</v>
      </c>
      <c r="D10" s="107"/>
      <c r="E10" s="96">
        <v>0</v>
      </c>
      <c r="F10" s="96"/>
      <c r="G10" s="96"/>
      <c r="H10" s="97"/>
      <c r="I10" s="97"/>
      <c r="J10" s="97"/>
      <c r="K10" s="134"/>
    </row>
    <row r="11" spans="1:11" ht="12.75">
      <c r="A11" s="139"/>
      <c r="B11" s="95"/>
      <c r="C11" s="126" t="s">
        <v>72</v>
      </c>
      <c r="D11" s="107"/>
      <c r="E11" s="96"/>
      <c r="F11" s="96"/>
      <c r="G11" s="96"/>
      <c r="H11" s="97"/>
      <c r="I11" s="97"/>
      <c r="J11" s="97"/>
      <c r="K11" s="134"/>
    </row>
    <row r="12" spans="1:50" ht="12.75">
      <c r="A12" s="138" t="s">
        <v>57</v>
      </c>
      <c r="B12" s="127" t="s">
        <v>69</v>
      </c>
      <c r="C12" s="130" t="s">
        <v>70</v>
      </c>
      <c r="D12" s="92" t="s">
        <v>106</v>
      </c>
      <c r="E12" s="93">
        <v>1</v>
      </c>
      <c r="F12" s="93">
        <v>0</v>
      </c>
      <c r="G12" s="93">
        <f>PRODUCT(E12:F12)</f>
        <v>0</v>
      </c>
      <c r="H12" s="94">
        <v>0</v>
      </c>
      <c r="I12" s="94">
        <f>E12*H12</f>
        <v>0</v>
      </c>
      <c r="J12" s="94"/>
      <c r="K12" s="133">
        <f>E12*J12</f>
        <v>0</v>
      </c>
      <c r="AS12" s="78">
        <v>1</v>
      </c>
      <c r="AT12" s="78" t="e">
        <f>IF(AS12=1,#REF!,0)</f>
        <v>#REF!</v>
      </c>
      <c r="AU12" s="78">
        <f>IF(AS12=2,#REF!,0)</f>
        <v>0</v>
      </c>
      <c r="AV12" s="78">
        <f>IF(AS12=3,#REF!,0)</f>
        <v>0</v>
      </c>
      <c r="AW12" s="78">
        <f>IF(AS12=4,#REF!,0)</f>
        <v>0</v>
      </c>
      <c r="AX12" s="78">
        <f>IF(AS12=5,#REF!,0)</f>
        <v>0</v>
      </c>
    </row>
    <row r="13" spans="1:11" ht="12.75">
      <c r="A13" s="139"/>
      <c r="B13" s="95"/>
      <c r="C13" s="126" t="s">
        <v>73</v>
      </c>
      <c r="D13" s="107"/>
      <c r="E13" s="96">
        <v>0</v>
      </c>
      <c r="F13" s="96"/>
      <c r="G13" s="96"/>
      <c r="H13" s="97"/>
      <c r="I13" s="97"/>
      <c r="J13" s="97"/>
      <c r="K13" s="134"/>
    </row>
    <row r="14" spans="1:50" ht="12.75">
      <c r="A14" s="138" t="s">
        <v>58</v>
      </c>
      <c r="B14" s="127" t="s">
        <v>74</v>
      </c>
      <c r="C14" s="130" t="s">
        <v>75</v>
      </c>
      <c r="D14" s="92" t="s">
        <v>106</v>
      </c>
      <c r="E14" s="93">
        <v>1</v>
      </c>
      <c r="F14" s="93">
        <v>0</v>
      </c>
      <c r="G14" s="93">
        <f>PRODUCT(E14:F14)</f>
        <v>0</v>
      </c>
      <c r="H14" s="94">
        <v>0</v>
      </c>
      <c r="I14" s="94">
        <f>E14*H14</f>
        <v>0</v>
      </c>
      <c r="J14" s="94"/>
      <c r="K14" s="133">
        <f>E14*J14</f>
        <v>0</v>
      </c>
      <c r="AS14" s="78">
        <v>1</v>
      </c>
      <c r="AT14" s="78" t="e">
        <f>IF(AS14=1,#REF!,0)</f>
        <v>#REF!</v>
      </c>
      <c r="AU14" s="78">
        <f>IF(AS14=2,#REF!,0)</f>
        <v>0</v>
      </c>
      <c r="AV14" s="78">
        <f>IF(AS14=3,#REF!,0)</f>
        <v>0</v>
      </c>
      <c r="AW14" s="78">
        <f>IF(AS14=4,#REF!,0)</f>
        <v>0</v>
      </c>
      <c r="AX14" s="78">
        <f>IF(AS14=5,#REF!,0)</f>
        <v>0</v>
      </c>
    </row>
    <row r="15" spans="1:11" ht="12.75">
      <c r="A15" s="139"/>
      <c r="B15" s="95"/>
      <c r="C15" s="126" t="s">
        <v>76</v>
      </c>
      <c r="D15" s="107"/>
      <c r="E15" s="96">
        <v>0</v>
      </c>
      <c r="F15" s="96"/>
      <c r="G15" s="96"/>
      <c r="H15" s="97"/>
      <c r="I15" s="97"/>
      <c r="J15" s="97"/>
      <c r="K15" s="134"/>
    </row>
    <row r="16" spans="1:50" ht="12.75">
      <c r="A16" s="138" t="s">
        <v>59</v>
      </c>
      <c r="B16" s="127" t="s">
        <v>78</v>
      </c>
      <c r="C16" s="130" t="s">
        <v>79</v>
      </c>
      <c r="D16" s="92" t="s">
        <v>106</v>
      </c>
      <c r="E16" s="93">
        <v>1</v>
      </c>
      <c r="F16" s="93">
        <v>0</v>
      </c>
      <c r="G16" s="93">
        <f>PRODUCT(E16:F16)</f>
        <v>0</v>
      </c>
      <c r="H16" s="94">
        <v>0</v>
      </c>
      <c r="I16" s="94">
        <f>E16*H16</f>
        <v>0</v>
      </c>
      <c r="J16" s="94"/>
      <c r="K16" s="133">
        <f>E16*J16</f>
        <v>0</v>
      </c>
      <c r="AS16" s="78">
        <v>1</v>
      </c>
      <c r="AT16" s="78" t="e">
        <f>IF(AS16=1,#REF!,0)</f>
        <v>#REF!</v>
      </c>
      <c r="AU16" s="78">
        <f>IF(AS16=2,#REF!,0)</f>
        <v>0</v>
      </c>
      <c r="AV16" s="78">
        <f>IF(AS16=3,#REF!,0)</f>
        <v>0</v>
      </c>
      <c r="AW16" s="78">
        <f>IF(AS16=4,#REF!,0)</f>
        <v>0</v>
      </c>
      <c r="AX16" s="78">
        <f>IF(AS16=5,#REF!,0)</f>
        <v>0</v>
      </c>
    </row>
    <row r="17" spans="1:11" ht="12.75">
      <c r="A17" s="139"/>
      <c r="B17" s="95"/>
      <c r="C17" s="126" t="s">
        <v>80</v>
      </c>
      <c r="D17" s="107"/>
      <c r="E17" s="96">
        <v>0</v>
      </c>
      <c r="F17" s="96"/>
      <c r="G17" s="96"/>
      <c r="H17" s="97"/>
      <c r="I17" s="97"/>
      <c r="J17" s="97"/>
      <c r="K17" s="134"/>
    </row>
    <row r="18" spans="1:11" ht="6.75" customHeight="1">
      <c r="A18" s="139"/>
      <c r="B18" s="95"/>
      <c r="C18" s="126"/>
      <c r="D18" s="107"/>
      <c r="E18" s="96"/>
      <c r="F18" s="96"/>
      <c r="G18" s="96"/>
      <c r="H18" s="97"/>
      <c r="I18" s="97"/>
      <c r="J18" s="97"/>
      <c r="K18" s="134"/>
    </row>
    <row r="19" spans="1:11" ht="18.75" customHeight="1">
      <c r="A19" s="139"/>
      <c r="B19" s="153" t="s">
        <v>82</v>
      </c>
      <c r="C19" s="152" t="s">
        <v>83</v>
      </c>
      <c r="D19" s="107"/>
      <c r="E19" s="96"/>
      <c r="F19" s="96"/>
      <c r="G19" s="96"/>
      <c r="H19" s="97"/>
      <c r="I19" s="97"/>
      <c r="J19" s="97"/>
      <c r="K19" s="134"/>
    </row>
    <row r="20" spans="1:50" ht="12.75">
      <c r="A20" s="138" t="s">
        <v>60</v>
      </c>
      <c r="B20" s="127" t="s">
        <v>84</v>
      </c>
      <c r="C20" s="130" t="s">
        <v>85</v>
      </c>
      <c r="D20" s="92" t="s">
        <v>106</v>
      </c>
      <c r="E20" s="93">
        <v>2</v>
      </c>
      <c r="F20" s="93">
        <v>0</v>
      </c>
      <c r="G20" s="93">
        <f>PRODUCT(E20:F20)</f>
        <v>0</v>
      </c>
      <c r="H20" s="94">
        <v>0</v>
      </c>
      <c r="I20" s="94">
        <f>E20*H20</f>
        <v>0</v>
      </c>
      <c r="J20" s="94"/>
      <c r="K20" s="133">
        <f>E20*J20</f>
        <v>0</v>
      </c>
      <c r="AS20" s="78">
        <v>1</v>
      </c>
      <c r="AT20" s="78" t="e">
        <f>IF(AS20=1,#REF!,0)</f>
        <v>#REF!</v>
      </c>
      <c r="AU20" s="78">
        <f>IF(AS20=2,#REF!,0)</f>
        <v>0</v>
      </c>
      <c r="AV20" s="78">
        <f>IF(AS20=3,#REF!,0)</f>
        <v>0</v>
      </c>
      <c r="AW20" s="78">
        <f>IF(AS20=4,#REF!,0)</f>
        <v>0</v>
      </c>
      <c r="AX20" s="78">
        <f>IF(AS20=5,#REF!,0)</f>
        <v>0</v>
      </c>
    </row>
    <row r="21" spans="1:11" ht="12.75">
      <c r="A21" s="139"/>
      <c r="B21" s="95"/>
      <c r="C21" s="126" t="s">
        <v>86</v>
      </c>
      <c r="D21" s="107"/>
      <c r="E21" s="96">
        <v>0</v>
      </c>
      <c r="F21" s="96"/>
      <c r="G21" s="96"/>
      <c r="H21" s="97"/>
      <c r="I21" s="97"/>
      <c r="J21" s="97"/>
      <c r="K21" s="134"/>
    </row>
    <row r="22" spans="1:11" ht="12.75">
      <c r="A22" s="139"/>
      <c r="B22" s="95"/>
      <c r="C22" s="126" t="s">
        <v>87</v>
      </c>
      <c r="D22" s="107"/>
      <c r="E22" s="96"/>
      <c r="F22" s="96"/>
      <c r="G22" s="96"/>
      <c r="H22" s="97"/>
      <c r="I22" s="97"/>
      <c r="J22" s="97"/>
      <c r="K22" s="134"/>
    </row>
    <row r="23" spans="1:50" ht="12.75">
      <c r="A23" s="138" t="s">
        <v>61</v>
      </c>
      <c r="B23" s="127" t="s">
        <v>88</v>
      </c>
      <c r="C23" s="130" t="s">
        <v>89</v>
      </c>
      <c r="D23" s="92" t="s">
        <v>106</v>
      </c>
      <c r="E23" s="93">
        <v>3</v>
      </c>
      <c r="F23" s="93">
        <v>0</v>
      </c>
      <c r="G23" s="93">
        <f>PRODUCT(E23:F23)</f>
        <v>0</v>
      </c>
      <c r="H23" s="94">
        <v>0</v>
      </c>
      <c r="I23" s="94">
        <f>E23*H23</f>
        <v>0</v>
      </c>
      <c r="J23" s="94"/>
      <c r="K23" s="133">
        <f>E23*J23</f>
        <v>0</v>
      </c>
      <c r="AS23" s="78">
        <v>1</v>
      </c>
      <c r="AT23" s="78" t="e">
        <f>IF(AS23=1,#REF!,0)</f>
        <v>#REF!</v>
      </c>
      <c r="AU23" s="78">
        <f>IF(AS23=2,#REF!,0)</f>
        <v>0</v>
      </c>
      <c r="AV23" s="78">
        <f>IF(AS23=3,#REF!,0)</f>
        <v>0</v>
      </c>
      <c r="AW23" s="78">
        <f>IF(AS23=4,#REF!,0)</f>
        <v>0</v>
      </c>
      <c r="AX23" s="78">
        <f>IF(AS23=5,#REF!,0)</f>
        <v>0</v>
      </c>
    </row>
    <row r="24" spans="1:11" ht="12.75">
      <c r="A24" s="139"/>
      <c r="B24" s="95"/>
      <c r="C24" s="126" t="s">
        <v>90</v>
      </c>
      <c r="D24" s="107"/>
      <c r="E24" s="96">
        <v>0</v>
      </c>
      <c r="F24" s="96"/>
      <c r="G24" s="96"/>
      <c r="H24" s="97"/>
      <c r="I24" s="97"/>
      <c r="J24" s="97"/>
      <c r="K24" s="134"/>
    </row>
    <row r="25" spans="1:50" ht="12.75">
      <c r="A25" s="138" t="s">
        <v>62</v>
      </c>
      <c r="B25" s="127" t="s">
        <v>91</v>
      </c>
      <c r="C25" s="130" t="s">
        <v>92</v>
      </c>
      <c r="D25" s="92" t="s">
        <v>106</v>
      </c>
      <c r="E25" s="93">
        <v>1</v>
      </c>
      <c r="F25" s="93">
        <v>0</v>
      </c>
      <c r="G25" s="93">
        <f>PRODUCT(E25:F25)</f>
        <v>0</v>
      </c>
      <c r="H25" s="94">
        <v>0</v>
      </c>
      <c r="I25" s="94">
        <f>E25*H25</f>
        <v>0</v>
      </c>
      <c r="J25" s="94"/>
      <c r="K25" s="133">
        <f>E25*J25</f>
        <v>0</v>
      </c>
      <c r="AS25" s="78">
        <v>1</v>
      </c>
      <c r="AT25" s="78" t="e">
        <f>IF(AS25=1,#REF!,0)</f>
        <v>#REF!</v>
      </c>
      <c r="AU25" s="78">
        <f>IF(AS25=2,#REF!,0)</f>
        <v>0</v>
      </c>
      <c r="AV25" s="78">
        <f>IF(AS25=3,#REF!,0)</f>
        <v>0</v>
      </c>
      <c r="AW25" s="78">
        <f>IF(AS25=4,#REF!,0)</f>
        <v>0</v>
      </c>
      <c r="AX25" s="78">
        <f>IF(AS25=5,#REF!,0)</f>
        <v>0</v>
      </c>
    </row>
    <row r="26" spans="1:11" ht="12.75">
      <c r="A26" s="139"/>
      <c r="B26" s="95"/>
      <c r="C26" s="126" t="s">
        <v>93</v>
      </c>
      <c r="D26" s="107"/>
      <c r="E26" s="96">
        <v>0</v>
      </c>
      <c r="F26" s="96"/>
      <c r="G26" s="96"/>
      <c r="H26" s="97"/>
      <c r="I26" s="97"/>
      <c r="J26" s="97"/>
      <c r="K26" s="134"/>
    </row>
    <row r="27" spans="1:11" ht="6.75" customHeight="1">
      <c r="A27" s="139"/>
      <c r="B27" s="95"/>
      <c r="C27" s="126"/>
      <c r="D27" s="107"/>
      <c r="E27" s="96"/>
      <c r="F27" s="96"/>
      <c r="G27" s="96"/>
      <c r="H27" s="97"/>
      <c r="I27" s="97"/>
      <c r="J27" s="97"/>
      <c r="K27" s="134"/>
    </row>
    <row r="28" spans="1:11" ht="18.75" customHeight="1">
      <c r="A28" s="139"/>
      <c r="B28" s="153" t="s">
        <v>94</v>
      </c>
      <c r="C28" s="152" t="s">
        <v>98</v>
      </c>
      <c r="D28" s="107"/>
      <c r="E28" s="96"/>
      <c r="F28" s="96"/>
      <c r="G28" s="96"/>
      <c r="H28" s="97"/>
      <c r="I28" s="97"/>
      <c r="J28" s="97"/>
      <c r="K28" s="134"/>
    </row>
    <row r="29" spans="1:50" ht="12.75">
      <c r="A29" s="138" t="s">
        <v>63</v>
      </c>
      <c r="B29" s="127" t="s">
        <v>107</v>
      </c>
      <c r="C29" s="130" t="s">
        <v>108</v>
      </c>
      <c r="D29" s="92" t="s">
        <v>106</v>
      </c>
      <c r="E29" s="93">
        <v>10</v>
      </c>
      <c r="F29" s="93">
        <v>0</v>
      </c>
      <c r="G29" s="93">
        <f>PRODUCT(E29:F29)</f>
        <v>0</v>
      </c>
      <c r="H29" s="94">
        <v>0</v>
      </c>
      <c r="I29" s="94">
        <f>E29*H29</f>
        <v>0</v>
      </c>
      <c r="J29" s="94">
        <v>0</v>
      </c>
      <c r="K29" s="133">
        <f>E29*J29</f>
        <v>0</v>
      </c>
      <c r="AS29" s="78">
        <v>1</v>
      </c>
      <c r="AT29" s="78" t="e">
        <f>IF(AS29=1,#REF!,0)</f>
        <v>#REF!</v>
      </c>
      <c r="AU29" s="78">
        <f>IF(AS29=2,#REF!,0)</f>
        <v>0</v>
      </c>
      <c r="AV29" s="78">
        <f>IF(AS29=3,#REF!,0)</f>
        <v>0</v>
      </c>
      <c r="AW29" s="78">
        <f>IF(AS29=4,#REF!,0)</f>
        <v>0</v>
      </c>
      <c r="AX29" s="78">
        <f>IF(AS29=5,#REF!,0)</f>
        <v>0</v>
      </c>
    </row>
    <row r="30" spans="1:11" ht="12.75">
      <c r="A30" s="139"/>
      <c r="B30" s="95"/>
      <c r="C30" s="126" t="s">
        <v>109</v>
      </c>
      <c r="D30" s="107"/>
      <c r="E30" s="96">
        <v>0</v>
      </c>
      <c r="F30" s="96"/>
      <c r="G30" s="96"/>
      <c r="H30" s="97"/>
      <c r="I30" s="97"/>
      <c r="J30" s="97"/>
      <c r="K30" s="134"/>
    </row>
    <row r="31" spans="1:11" ht="6.75" customHeight="1">
      <c r="A31" s="140"/>
      <c r="B31" s="95"/>
      <c r="C31" s="123"/>
      <c r="D31" s="107"/>
      <c r="E31" s="96"/>
      <c r="F31" s="96"/>
      <c r="G31" s="96"/>
      <c r="H31" s="97"/>
      <c r="I31" s="97"/>
      <c r="J31" s="97"/>
      <c r="K31" s="134"/>
    </row>
    <row r="32" spans="1:50" ht="18.75" customHeight="1" thickBot="1">
      <c r="A32" s="141"/>
      <c r="B32" s="125" t="s">
        <v>52</v>
      </c>
      <c r="C32" s="129" t="str">
        <f>CONCATENATE(B6," ",C6)</f>
        <v>0. Vedlejší rozpočtové náklady</v>
      </c>
      <c r="D32" s="119"/>
      <c r="E32" s="120"/>
      <c r="F32" s="120"/>
      <c r="G32" s="120">
        <f>SUM(G9:G31)</f>
        <v>0</v>
      </c>
      <c r="H32" s="121"/>
      <c r="I32" s="122">
        <f>SUM(I6:I30)</f>
        <v>0</v>
      </c>
      <c r="J32" s="121"/>
      <c r="K32" s="135">
        <f>SUM(K6:K30)</f>
        <v>0</v>
      </c>
      <c r="AT32" s="98" t="e">
        <f>SUM(AT6:AT30)</f>
        <v>#REF!</v>
      </c>
      <c r="AU32" s="98">
        <f>SUM(AU6:AU30)</f>
        <v>0</v>
      </c>
      <c r="AV32" s="98">
        <f>SUM(AV6:AV30)</f>
        <v>0</v>
      </c>
      <c r="AW32" s="98">
        <f>SUM(AW6:AW30)</f>
        <v>0</v>
      </c>
      <c r="AX32" s="98">
        <f>SUM(AX6:AX30)</f>
        <v>0</v>
      </c>
    </row>
    <row r="33" spans="5:7" ht="12.75">
      <c r="E33" s="78"/>
      <c r="F33" s="78"/>
      <c r="G33" s="78"/>
    </row>
    <row r="34" spans="5:7" ht="12.75">
      <c r="E34" s="78"/>
      <c r="F34" s="78"/>
      <c r="G34" s="78"/>
    </row>
    <row r="35" spans="5:7" ht="12.75">
      <c r="E35" s="78"/>
      <c r="F35" s="78"/>
      <c r="G35" s="78"/>
    </row>
    <row r="36" spans="5:7" ht="12.75">
      <c r="E36" s="78"/>
      <c r="F36" s="78"/>
      <c r="G36" s="78"/>
    </row>
    <row r="37" spans="5:7" ht="12.75">
      <c r="E37" s="78"/>
      <c r="F37" s="78"/>
      <c r="G37" s="78"/>
    </row>
    <row r="38" spans="5:7" ht="12.75">
      <c r="E38" s="78"/>
      <c r="F38" s="78"/>
      <c r="G38" s="78"/>
    </row>
    <row r="39" spans="5:7" ht="12.75">
      <c r="E39" s="78"/>
      <c r="F39" s="78"/>
      <c r="G39" s="78"/>
    </row>
    <row r="40" spans="5:7" ht="12.75">
      <c r="E40" s="78"/>
      <c r="F40" s="78"/>
      <c r="G40" s="78"/>
    </row>
    <row r="41" spans="5:7" ht="12.75">
      <c r="E41" s="78"/>
      <c r="F41" s="78"/>
      <c r="G41" s="78"/>
    </row>
    <row r="42" spans="5:7" ht="12.75">
      <c r="E42" s="78"/>
      <c r="F42" s="78"/>
      <c r="G42" s="78"/>
    </row>
    <row r="43" spans="5:7" ht="12.75">
      <c r="E43" s="78"/>
      <c r="F43" s="78"/>
      <c r="G43" s="78"/>
    </row>
    <row r="44" spans="5:7" ht="12.75">
      <c r="E44" s="78"/>
      <c r="F44" s="78"/>
      <c r="G44" s="78"/>
    </row>
    <row r="45" spans="5:7" ht="12.75">
      <c r="E45" s="78"/>
      <c r="F45" s="78"/>
      <c r="G45" s="78"/>
    </row>
    <row r="46" spans="5:7" ht="12.75">
      <c r="E46" s="78"/>
      <c r="F46" s="78"/>
      <c r="G46" s="78"/>
    </row>
    <row r="47" spans="5:7" ht="12.75">
      <c r="E47" s="78"/>
      <c r="F47" s="78"/>
      <c r="G47" s="78"/>
    </row>
    <row r="48" spans="5:7" ht="12.75">
      <c r="E48" s="78"/>
      <c r="F48" s="78"/>
      <c r="G48" s="78"/>
    </row>
    <row r="49" spans="5:7" ht="12.75">
      <c r="E49" s="78"/>
      <c r="F49" s="78"/>
      <c r="G49" s="78"/>
    </row>
    <row r="50" spans="5:7" ht="12.75">
      <c r="E50" s="78"/>
      <c r="F50" s="78"/>
      <c r="G50" s="78"/>
    </row>
    <row r="51" spans="5:7" ht="12.75">
      <c r="E51" s="78"/>
      <c r="F51" s="78"/>
      <c r="G51" s="78"/>
    </row>
    <row r="52" spans="5:7" ht="12.75">
      <c r="E52" s="78"/>
      <c r="F52" s="78"/>
      <c r="G52" s="78"/>
    </row>
    <row r="53" spans="5:7" ht="12.75">
      <c r="E53" s="78"/>
      <c r="F53" s="78"/>
      <c r="G53" s="78"/>
    </row>
    <row r="54" spans="5:7" ht="12.75">
      <c r="E54" s="78"/>
      <c r="F54" s="78"/>
      <c r="G54" s="78"/>
    </row>
    <row r="55" spans="5:7" ht="12.75">
      <c r="E55" s="78"/>
      <c r="F55" s="78"/>
      <c r="G55" s="78"/>
    </row>
    <row r="56" spans="1:7" ht="12.75">
      <c r="A56" s="99"/>
      <c r="B56" s="99"/>
      <c r="C56" s="99"/>
      <c r="D56" s="99"/>
      <c r="E56" s="99"/>
      <c r="F56" s="99"/>
      <c r="G56" s="99"/>
    </row>
    <row r="57" spans="1:7" ht="12.75">
      <c r="A57" s="99"/>
      <c r="B57" s="99"/>
      <c r="C57" s="99"/>
      <c r="D57" s="99"/>
      <c r="E57" s="99"/>
      <c r="F57" s="99"/>
      <c r="G57" s="99"/>
    </row>
    <row r="58" spans="1:7" ht="12.75">
      <c r="A58" s="99"/>
      <c r="B58" s="99"/>
      <c r="C58" s="99"/>
      <c r="D58" s="99"/>
      <c r="E58" s="99"/>
      <c r="F58" s="99"/>
      <c r="G58" s="99"/>
    </row>
    <row r="59" spans="1:7" ht="12.75">
      <c r="A59" s="99"/>
      <c r="B59" s="99"/>
      <c r="C59" s="99"/>
      <c r="D59" s="99"/>
      <c r="E59" s="99"/>
      <c r="F59" s="99"/>
      <c r="G59" s="99"/>
    </row>
    <row r="60" spans="5:7" ht="12.75">
      <c r="E60" s="78"/>
      <c r="F60" s="78"/>
      <c r="G60" s="78"/>
    </row>
    <row r="61" spans="5:7" ht="12.75">
      <c r="E61" s="78"/>
      <c r="F61" s="78"/>
      <c r="G61" s="78"/>
    </row>
    <row r="62" spans="5:7" ht="12.75">
      <c r="E62" s="78"/>
      <c r="F62" s="78"/>
      <c r="G62" s="78"/>
    </row>
    <row r="63" spans="5:7" ht="12.75">
      <c r="E63" s="78"/>
      <c r="F63" s="78"/>
      <c r="G63" s="78"/>
    </row>
    <row r="64" spans="5:7" ht="12.75">
      <c r="E64" s="78"/>
      <c r="F64" s="78"/>
      <c r="G64" s="78"/>
    </row>
    <row r="65" spans="5:7" ht="12.75">
      <c r="E65" s="78"/>
      <c r="F65" s="78"/>
      <c r="G65" s="78"/>
    </row>
    <row r="66" spans="5:7" ht="12.75">
      <c r="E66" s="78"/>
      <c r="F66" s="78"/>
      <c r="G66" s="78"/>
    </row>
    <row r="67" spans="5:7" ht="12.75">
      <c r="E67" s="78"/>
      <c r="F67" s="78"/>
      <c r="G67" s="78"/>
    </row>
    <row r="68" spans="5:7" ht="12.75">
      <c r="E68" s="78"/>
      <c r="F68" s="78"/>
      <c r="G68" s="78"/>
    </row>
    <row r="69" spans="5:7" ht="12.75">
      <c r="E69" s="78"/>
      <c r="F69" s="78"/>
      <c r="G69" s="78"/>
    </row>
    <row r="70" spans="5:7" ht="12.75">
      <c r="E70" s="78"/>
      <c r="F70" s="78"/>
      <c r="G70" s="78"/>
    </row>
    <row r="71" spans="5:7" ht="12.75">
      <c r="E71" s="78"/>
      <c r="F71" s="78"/>
      <c r="G71" s="78"/>
    </row>
    <row r="72" spans="5:7" ht="12.75">
      <c r="E72" s="78"/>
      <c r="F72" s="78"/>
      <c r="G72" s="78"/>
    </row>
    <row r="73" spans="5:7" ht="12.75">
      <c r="E73" s="78"/>
      <c r="F73" s="78"/>
      <c r="G73" s="78"/>
    </row>
    <row r="74" spans="5:7" ht="12.75">
      <c r="E74" s="78"/>
      <c r="F74" s="78"/>
      <c r="G74" s="78"/>
    </row>
    <row r="75" spans="5:7" ht="12.75">
      <c r="E75" s="78"/>
      <c r="F75" s="78"/>
      <c r="G75" s="78"/>
    </row>
    <row r="76" spans="5:7" ht="12.75">
      <c r="E76" s="78"/>
      <c r="F76" s="78"/>
      <c r="G76" s="78"/>
    </row>
    <row r="77" spans="5:7" ht="12.75">
      <c r="E77" s="78"/>
      <c r="F77" s="78"/>
      <c r="G77" s="78"/>
    </row>
    <row r="78" spans="5:7" ht="12.75">
      <c r="E78" s="78"/>
      <c r="F78" s="78"/>
      <c r="G78" s="78"/>
    </row>
    <row r="79" spans="5:7" ht="12.75">
      <c r="E79" s="78"/>
      <c r="F79" s="78"/>
      <c r="G79" s="78"/>
    </row>
    <row r="80" spans="5:7" ht="12.75">
      <c r="E80" s="78"/>
      <c r="F80" s="78"/>
      <c r="G80" s="78"/>
    </row>
    <row r="81" spans="5:7" ht="12.75">
      <c r="E81" s="78"/>
      <c r="F81" s="78"/>
      <c r="G81" s="78"/>
    </row>
    <row r="82" spans="5:7" ht="12.75">
      <c r="E82" s="78"/>
      <c r="F82" s="78"/>
      <c r="G82" s="78"/>
    </row>
    <row r="83" spans="5:7" ht="12.75">
      <c r="E83" s="78"/>
      <c r="F83" s="78"/>
      <c r="G83" s="78"/>
    </row>
    <row r="84" spans="5:7" ht="12.75">
      <c r="E84" s="78"/>
      <c r="F84" s="78"/>
      <c r="G84" s="78"/>
    </row>
    <row r="85" spans="1:2" ht="12.75">
      <c r="A85" s="100"/>
      <c r="B85" s="100"/>
    </row>
    <row r="86" spans="1:7" ht="12.75">
      <c r="A86" s="99"/>
      <c r="B86" s="99"/>
      <c r="C86" s="102"/>
      <c r="D86" s="102"/>
      <c r="E86" s="103"/>
      <c r="F86" s="103"/>
      <c r="G86" s="103"/>
    </row>
    <row r="87" spans="1:7" ht="12.75">
      <c r="A87" s="104"/>
      <c r="B87" s="104"/>
      <c r="C87" s="99"/>
      <c r="D87" s="99"/>
      <c r="E87" s="105"/>
      <c r="F87" s="105"/>
      <c r="G87" s="105"/>
    </row>
    <row r="88" spans="1:7" ht="12.75">
      <c r="A88" s="99"/>
      <c r="B88" s="99"/>
      <c r="C88" s="99"/>
      <c r="D88" s="99"/>
      <c r="E88" s="105"/>
      <c r="F88" s="105"/>
      <c r="G88" s="105"/>
    </row>
    <row r="89" spans="1:7" ht="12.75">
      <c r="A89" s="99"/>
      <c r="B89" s="99"/>
      <c r="C89" s="99"/>
      <c r="D89" s="99"/>
      <c r="E89" s="105"/>
      <c r="F89" s="105"/>
      <c r="G89" s="105"/>
    </row>
    <row r="90" spans="1:7" ht="12.75">
      <c r="A90" s="99"/>
      <c r="B90" s="99"/>
      <c r="C90" s="99"/>
      <c r="D90" s="99"/>
      <c r="E90" s="105"/>
      <c r="F90" s="105"/>
      <c r="G90" s="105"/>
    </row>
    <row r="91" spans="1:7" ht="12.75">
      <c r="A91" s="99"/>
      <c r="B91" s="99"/>
      <c r="C91" s="99"/>
      <c r="D91" s="99"/>
      <c r="E91" s="105"/>
      <c r="F91" s="105"/>
      <c r="G91" s="105"/>
    </row>
    <row r="92" spans="1:7" ht="12.75">
      <c r="A92" s="99"/>
      <c r="B92" s="99"/>
      <c r="C92" s="99"/>
      <c r="D92" s="99"/>
      <c r="E92" s="105"/>
      <c r="F92" s="105"/>
      <c r="G92" s="105"/>
    </row>
    <row r="93" spans="1:7" ht="12.75">
      <c r="A93" s="99"/>
      <c r="B93" s="99"/>
      <c r="C93" s="99"/>
      <c r="D93" s="99"/>
      <c r="E93" s="105"/>
      <c r="F93" s="105"/>
      <c r="G93" s="105"/>
    </row>
    <row r="94" spans="1:7" ht="12.75">
      <c r="A94" s="99"/>
      <c r="B94" s="99"/>
      <c r="C94" s="99"/>
      <c r="D94" s="99"/>
      <c r="E94" s="105"/>
      <c r="F94" s="105"/>
      <c r="G94" s="105"/>
    </row>
    <row r="95" spans="1:7" ht="12.75">
      <c r="A95" s="99"/>
      <c r="B95" s="99"/>
      <c r="C95" s="99"/>
      <c r="D95" s="99"/>
      <c r="E95" s="105"/>
      <c r="F95" s="105"/>
      <c r="G95" s="105"/>
    </row>
    <row r="96" spans="1:7" ht="12.75">
      <c r="A96" s="99"/>
      <c r="B96" s="99"/>
      <c r="C96" s="99"/>
      <c r="D96" s="99"/>
      <c r="E96" s="105"/>
      <c r="F96" s="105"/>
      <c r="G96" s="105"/>
    </row>
    <row r="97" spans="1:7" ht="12.75">
      <c r="A97" s="99"/>
      <c r="B97" s="99"/>
      <c r="C97" s="99"/>
      <c r="D97" s="99"/>
      <c r="E97" s="105"/>
      <c r="F97" s="105"/>
      <c r="G97" s="105"/>
    </row>
    <row r="98" spans="1:7" ht="12.75">
      <c r="A98" s="99"/>
      <c r="B98" s="99"/>
      <c r="C98" s="99"/>
      <c r="D98" s="99"/>
      <c r="E98" s="105"/>
      <c r="F98" s="105"/>
      <c r="G98" s="105"/>
    </row>
    <row r="99" spans="1:7" ht="12.75">
      <c r="A99" s="99"/>
      <c r="B99" s="99"/>
      <c r="C99" s="99"/>
      <c r="D99" s="99"/>
      <c r="E99" s="105"/>
      <c r="F99" s="105"/>
      <c r="G99" s="105"/>
    </row>
  </sheetData>
  <sheetProtection/>
  <mergeCells count="3">
    <mergeCell ref="A2:B2"/>
    <mergeCell ref="A3:B3"/>
    <mergeCell ref="H3:I3"/>
  </mergeCells>
  <printOptions/>
  <pageMargins left="0.3937007874015748" right="0.35433070866141736" top="0.7874015748031497" bottom="0.5905511811023623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PROJEKČNÍ KANCELÁŘ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ing.Jaroslav Rojt</dc:creator>
  <cp:keywords/>
  <dc:description/>
  <cp:lastModifiedBy>ing.Jaroslav Rojt</cp:lastModifiedBy>
  <cp:lastPrinted>2014-06-02T09:36:49Z</cp:lastPrinted>
  <dcterms:created xsi:type="dcterms:W3CDTF">2013-01-24T10:40:30Z</dcterms:created>
  <dcterms:modified xsi:type="dcterms:W3CDTF">2014-06-02T09:36:52Z</dcterms:modified>
  <cp:category/>
  <cp:version/>
  <cp:contentType/>
  <cp:contentStatus/>
</cp:coreProperties>
</file>