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'Položky'!$A$1:$G$34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<sst xmlns="http://schemas.openxmlformats.org/spreadsheetml/2006/main" count="92" uniqueCount="68">
  <si>
    <t>Stavba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</si>
  <si>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</si>
  <si>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</si>
  <si>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</si>
  <si>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</si>
  <si>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</si>
  <si>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</si>
  <si>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</si>
  <si>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</si>
  <si>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ks</t>
  </si>
  <si>
    <t>Položkový rozpočet  - investice</t>
  </si>
  <si>
    <t>Kulturní centrum Pivovar Domažlice</t>
  </si>
  <si>
    <t>Minipivovar</t>
  </si>
  <si>
    <t>1</t>
  </si>
  <si>
    <t>2</t>
  </si>
  <si>
    <t>3</t>
  </si>
  <si>
    <t>4</t>
  </si>
  <si>
    <t>Zásobník horké vody</t>
  </si>
  <si>
    <t>Kvasný tank 20 hl</t>
  </si>
  <si>
    <t>6</t>
  </si>
  <si>
    <t>Ležácký tank 10 hl</t>
  </si>
  <si>
    <t>Ležácký tank 20 hl</t>
  </si>
  <si>
    <t>7</t>
  </si>
  <si>
    <t>Výčepní tank 10 hl</t>
  </si>
  <si>
    <t>8</t>
  </si>
  <si>
    <t>Vzduchový kompresor</t>
  </si>
  <si>
    <t>9</t>
  </si>
  <si>
    <t>11</t>
  </si>
  <si>
    <t>12</t>
  </si>
  <si>
    <t>13</t>
  </si>
  <si>
    <t>14</t>
  </si>
  <si>
    <t>15</t>
  </si>
  <si>
    <t>17</t>
  </si>
  <si>
    <t>18</t>
  </si>
  <si>
    <t>19</t>
  </si>
  <si>
    <t>Měření a regulace</t>
  </si>
  <si>
    <t>Uchovávání kvasnic</t>
  </si>
  <si>
    <t>Uvedení do provozu</t>
  </si>
  <si>
    <t xml:space="preserve">Celkem </t>
  </si>
  <si>
    <t>20</t>
  </si>
  <si>
    <t>21</t>
  </si>
  <si>
    <t xml:space="preserve">Doprava a Montáž </t>
  </si>
  <si>
    <t>DPH 21%</t>
  </si>
  <si>
    <t>s DPH</t>
  </si>
  <si>
    <t>bez DPH</t>
  </si>
  <si>
    <t xml:space="preserve">Mačkadlo sladu </t>
  </si>
  <si>
    <t>Varna</t>
  </si>
  <si>
    <t>Chlazení mladiny</t>
  </si>
  <si>
    <t xml:space="preserve">Podrobnější popis včetně specifikace materiálu je uveden v TZ. </t>
  </si>
  <si>
    <t>Neobsazeno</t>
  </si>
  <si>
    <t>Kvasný tank 10 hl</t>
  </si>
  <si>
    <t>6a</t>
  </si>
  <si>
    <t>5a</t>
  </si>
  <si>
    <t>5b</t>
  </si>
  <si>
    <t>5c</t>
  </si>
  <si>
    <t>Kvasná káď  10 hl</t>
  </si>
  <si>
    <t xml:space="preserve">Výrobník chladu pro chlazení mladiny kvasných kádí, ležáckých a výčepních tanků, nádoby na uchovávání kvasnic </t>
  </si>
  <si>
    <t>10a</t>
  </si>
  <si>
    <t>10b</t>
  </si>
  <si>
    <t>Myčka KEG sudů</t>
  </si>
  <si>
    <t>Montážní a pomocný materiál</t>
  </si>
  <si>
    <t>chladící box, chladírenská technologie, nechlazený box</t>
  </si>
  <si>
    <t>16</t>
  </si>
  <si>
    <t>Výčepní technologie - degustační bar v 1.PP, výčepní bar v 1.NP,měření průtoku čepovaného piva, interiérové pivní tanky nad barem v 1.PP, propojení celého výčpeního systému</t>
  </si>
  <si>
    <t>Tlaková stanice</t>
  </si>
  <si>
    <t>Čerpadla</t>
  </si>
  <si>
    <t>Sanitační nádrž 800l - neizolovaná</t>
  </si>
  <si>
    <t>Sanitační nádrž 800l - izolovaná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</si>
</sst>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0.0"/>
    <numFmt numFmtId="168" formatCode="#,##0\ &quot;Kč&quot;"/>
    <numFmt numFmtId="169" formatCode="#,##0.00\ _K_č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45" applyFont="1" applyBorder="1">
      <alignment/>
      <protection/>
    </xf>
    <xf numFmtId="0" fontId="2" fillId="0" borderId="10" xfId="45" applyFont="1" applyBorder="1">
      <alignment/>
      <protection/>
    </xf>
    <xf numFmtId="0" fontId="3" fillId="0" borderId="11" xfId="45" applyFont="1" applyBorder="1">
      <alignment/>
      <protection/>
    </xf>
    <xf numFmtId="0" fontId="2" fillId="0" borderId="11" xfId="45" applyFont="1" applyBorder="1">
      <alignment/>
      <protection/>
    </xf>
    <xf numFmtId="0" fontId="0" fillId="0" borderId="0" xfId="45">
      <alignment/>
      <protection/>
    </xf>
    <xf numFmtId="0" fontId="2" fillId="0" borderId="0" xfId="45" applyFont="1">
      <alignment/>
      <protection/>
    </xf>
    <xf numFmtId="0" fontId="6" fillId="0" borderId="0" xfId="45" applyFont="1" applyAlignment="1">
      <alignment horizontal="centerContinuous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Alignment="1">
      <alignment horizontal="right"/>
      <protection/>
    </xf>
    <xf numFmtId="0" fontId="4" fillId="0" borderId="12" xfId="45" applyFont="1" applyBorder="1" applyAlignment="1">
      <alignment horizontal="right"/>
      <protection/>
    </xf>
    <xf numFmtId="0" fontId="2" fillId="0" borderId="10" xfId="45" applyFont="1" applyBorder="1" applyAlignment="1">
      <alignment horizontal="left"/>
      <protection/>
    </xf>
    <xf numFmtId="0" fontId="4" fillId="0" borderId="0" xfId="45" applyFont="1">
      <alignment/>
      <protection/>
    </xf>
    <xf numFmtId="0" fontId="2" fillId="0" borderId="0" xfId="45" applyFont="1" applyAlignment="1">
      <alignment horizontal="right"/>
      <protection/>
    </xf>
    <xf numFmtId="49" fontId="4" fillId="32" borderId="13" xfId="45" applyNumberFormat="1" applyFont="1" applyFill="1" applyBorder="1">
      <alignment/>
      <protection/>
    </xf>
    <xf numFmtId="0" fontId="4" fillId="32" borderId="14" xfId="45" applyFont="1" applyFill="1" applyBorder="1" applyAlignment="1">
      <alignment horizontal="center"/>
      <protection/>
    </xf>
    <xf numFmtId="0" fontId="4" fillId="32" borderId="14" xfId="45" applyNumberFormat="1" applyFont="1" applyFill="1" applyBorder="1" applyAlignment="1">
      <alignment horizontal="center"/>
      <protection/>
    </xf>
    <xf numFmtId="0" fontId="3" fillId="0" borderId="15" xfId="45" applyFont="1" applyBorder="1" applyAlignment="1">
      <alignment horizontal="center"/>
      <protection/>
    </xf>
    <xf numFmtId="49" fontId="3" fillId="0" borderId="15" xfId="45" applyNumberFormat="1" applyFont="1" applyBorder="1" applyAlignment="1">
      <alignment horizontal="left"/>
      <protection/>
    </xf>
    <xf numFmtId="0" fontId="3" fillId="0" borderId="16" xfId="45" applyFont="1" applyBorder="1">
      <alignment/>
      <protection/>
    </xf>
    <xf numFmtId="0" fontId="2" fillId="0" borderId="17" xfId="45" applyFont="1" applyBorder="1" applyAlignment="1">
      <alignment horizontal="center"/>
      <protection/>
    </xf>
    <xf numFmtId="0" fontId="2" fillId="0" borderId="17" xfId="45" applyNumberFormat="1" applyFont="1" applyBorder="1" applyAlignment="1">
      <alignment horizontal="right"/>
      <protection/>
    </xf>
    <xf numFmtId="0" fontId="0" fillId="0" borderId="0" xfId="45" applyNumberFormat="1">
      <alignment/>
      <protection/>
    </xf>
    <xf numFmtId="0" fontId="8" fillId="0" borderId="0" xfId="45" applyFont="1">
      <alignment/>
      <protection/>
    </xf>
    <xf numFmtId="0" fontId="9" fillId="0" borderId="18" xfId="45" applyFont="1" applyBorder="1" applyAlignment="1">
      <alignment horizontal="center" vertical="top"/>
      <protection/>
    </xf>
    <xf numFmtId="49" fontId="9" fillId="0" borderId="18" xfId="45" applyNumberFormat="1" applyFont="1" applyBorder="1" applyAlignment="1">
      <alignment horizontal="left" vertical="top"/>
      <protection/>
    </xf>
    <xf numFmtId="0" fontId="9" fillId="0" borderId="18" xfId="45" applyFont="1" applyBorder="1" applyAlignment="1">
      <alignment vertical="top" wrapText="1"/>
      <protection/>
    </xf>
    <xf numFmtId="49" fontId="9" fillId="0" borderId="18" xfId="45" applyNumberFormat="1" applyFont="1" applyBorder="1" applyAlignment="1">
      <alignment horizontal="center" shrinkToFit="1"/>
      <protection/>
    </xf>
    <xf numFmtId="4" fontId="9" fillId="0" borderId="18" xfId="45" applyNumberFormat="1" applyFont="1" applyBorder="1" applyAlignment="1">
      <alignment horizontal="right"/>
      <protection/>
    </xf>
    <xf numFmtId="4" fontId="9" fillId="0" borderId="18" xfId="45" applyNumberFormat="1" applyFont="1" applyBorder="1">
      <alignment/>
      <protection/>
    </xf>
    <xf numFmtId="0" fontId="8" fillId="0" borderId="0" xfId="45" applyFont="1">
      <alignment/>
      <protection/>
    </xf>
    <xf numFmtId="0" fontId="2" fillId="32" borderId="13" xfId="45" applyFont="1" applyFill="1" applyBorder="1" applyAlignment="1">
      <alignment horizontal="center"/>
      <protection/>
    </xf>
    <xf numFmtId="49" fontId="10" fillId="32" borderId="13" xfId="45" applyNumberFormat="1" applyFont="1" applyFill="1" applyBorder="1" applyAlignment="1">
      <alignment horizontal="left"/>
      <protection/>
    </xf>
    <xf numFmtId="0" fontId="10" fillId="32" borderId="16" xfId="45" applyFont="1" applyFill="1" applyBorder="1">
      <alignment/>
      <protection/>
    </xf>
    <xf numFmtId="0" fontId="2" fillId="32" borderId="17" xfId="45" applyFont="1" applyFill="1" applyBorder="1" applyAlignment="1">
      <alignment horizontal="center"/>
      <protection/>
    </xf>
    <xf numFmtId="4" fontId="2" fillId="32" borderId="17" xfId="45" applyNumberFormat="1" applyFont="1" applyFill="1" applyBorder="1" applyAlignment="1">
      <alignment horizontal="right"/>
      <protection/>
    </xf>
    <xf numFmtId="4" fontId="2" fillId="32" borderId="14" xfId="45" applyNumberFormat="1" applyFont="1" applyFill="1" applyBorder="1" applyAlignment="1">
      <alignment horizontal="right"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1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12" fillId="0" borderId="0" xfId="45" applyFont="1" applyBorder="1">
      <alignment/>
      <protection/>
    </xf>
    <xf numFmtId="3" fontId="12" fillId="0" borderId="0" xfId="45" applyNumberFormat="1" applyFont="1" applyBorder="1" applyAlignment="1">
      <alignment horizontal="right"/>
      <protection/>
    </xf>
    <xf numFmtId="0" fontId="11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0" fontId="9" fillId="0" borderId="19" xfId="45" applyFont="1" applyBorder="1" applyAlignment="1">
      <alignment vertical="top" wrapText="1"/>
      <protection/>
    </xf>
    <xf numFmtId="4" fontId="9" fillId="0" borderId="20" xfId="45" applyNumberFormat="1" applyFont="1" applyBorder="1" applyAlignment="1">
      <alignment horizontal="right"/>
      <protection/>
    </xf>
    <xf numFmtId="0" fontId="0" fillId="0" borderId="13" xfId="45" applyBorder="1">
      <alignment/>
      <protection/>
    </xf>
    <xf numFmtId="0" fontId="16" fillId="0" borderId="0" xfId="45" applyFont="1" applyAlignment="1">
      <alignment horizontal="centerContinuous"/>
      <protection/>
    </xf>
    <xf numFmtId="0" fontId="9" fillId="0" borderId="21" xfId="45" applyFont="1" applyBorder="1">
      <alignment/>
      <protection/>
    </xf>
    <xf numFmtId="0" fontId="9" fillId="0" borderId="0" xfId="45" applyFont="1" applyAlignment="1">
      <alignment/>
      <protection/>
    </xf>
    <xf numFmtId="0" fontId="9" fillId="32" borderId="13" xfId="45" applyFont="1" applyFill="1" applyBorder="1" applyAlignment="1">
      <alignment horizontal="center"/>
      <protection/>
    </xf>
    <xf numFmtId="4" fontId="17" fillId="32" borderId="13" xfId="45" applyNumberFormat="1" applyFont="1" applyFill="1" applyBorder="1">
      <alignment/>
      <protection/>
    </xf>
    <xf numFmtId="0" fontId="9" fillId="0" borderId="14" xfId="45" applyNumberFormat="1" applyFont="1" applyBorder="1">
      <alignment/>
      <protection/>
    </xf>
    <xf numFmtId="0" fontId="13" fillId="0" borderId="0" xfId="45" applyFont="1">
      <alignment/>
      <protection/>
    </xf>
    <xf numFmtId="0" fontId="13" fillId="0" borderId="0" xfId="45" applyFont="1" applyBorder="1">
      <alignment/>
      <protection/>
    </xf>
    <xf numFmtId="4" fontId="11" fillId="0" borderId="0" xfId="45" applyNumberFormat="1" applyFont="1" applyBorder="1">
      <alignment/>
      <protection/>
    </xf>
    <xf numFmtId="169" fontId="13" fillId="0" borderId="13" xfId="45" applyNumberFormat="1" applyFont="1" applyBorder="1" applyAlignment="1">
      <alignment horizontal="right"/>
      <protection/>
    </xf>
    <xf numFmtId="0" fontId="14" fillId="33" borderId="13" xfId="45" applyFont="1" applyFill="1" applyBorder="1">
      <alignment/>
      <protection/>
    </xf>
    <xf numFmtId="169" fontId="15" fillId="33" borderId="13" xfId="45" applyNumberFormat="1" applyFont="1" applyFill="1" applyBorder="1" applyAlignment="1">
      <alignment horizontal="right"/>
      <protection/>
    </xf>
    <xf numFmtId="0" fontId="0" fillId="33" borderId="13" xfId="45" applyFill="1" applyBorder="1">
      <alignment/>
      <protection/>
    </xf>
    <xf numFmtId="0" fontId="0" fillId="0" borderId="13" xfId="45" applyFont="1" applyBorder="1">
      <alignment/>
      <protection/>
    </xf>
    <xf numFmtId="0" fontId="0" fillId="0" borderId="0" xfId="45" applyFont="1">
      <alignment/>
      <protection/>
    </xf>
    <xf numFmtId="0" fontId="0" fillId="0" borderId="0" xfId="45" applyFont="1" applyBorder="1">
      <alignment/>
      <protection/>
    </xf>
    <xf numFmtId="4" fontId="9" fillId="0" borderId="20" xfId="45" applyNumberFormat="1" applyFont="1" applyBorder="1" applyAlignment="1" applyProtection="1">
      <alignment horizontal="right"/>
      <protection locked="0"/>
    </xf>
    <xf numFmtId="4" fontId="9" fillId="0" borderId="18" xfId="45" applyNumberFormat="1" applyFont="1" applyBorder="1" applyAlignment="1" applyProtection="1">
      <alignment horizontal="right"/>
      <protection locked="0"/>
    </xf>
    <xf numFmtId="0" fontId="5" fillId="0" borderId="0" xfId="45" applyFont="1" applyAlignment="1">
      <alignment horizontal="center"/>
      <protection/>
    </xf>
    <xf numFmtId="0" fontId="2" fillId="0" borderId="22" xfId="45" applyFont="1" applyBorder="1" applyAlignment="1">
      <alignment horizontal="center"/>
      <protection/>
    </xf>
    <xf numFmtId="0" fontId="2" fillId="0" borderId="23" xfId="45" applyFont="1" applyBorder="1" applyAlignment="1">
      <alignment horizontal="center"/>
      <protection/>
    </xf>
    <xf numFmtId="49" fontId="2" fillId="0" borderId="24" xfId="45" applyNumberFormat="1" applyFont="1" applyBorder="1" applyAlignment="1">
      <alignment horizontal="center"/>
      <protection/>
    </xf>
    <xf numFmtId="0" fontId="2" fillId="0" borderId="25" xfId="45" applyFont="1" applyBorder="1" applyAlignment="1">
      <alignment horizontal="center"/>
      <protection/>
    </xf>
    <xf numFmtId="0" fontId="2" fillId="0" borderId="26" xfId="45" applyFont="1" applyBorder="1" applyAlignment="1">
      <alignment horizontal="center" shrinkToFit="1"/>
      <protection/>
    </xf>
    <xf numFmtId="0" fontId="2" fillId="0" borderId="11" xfId="45" applyFont="1" applyBorder="1" applyAlignment="1">
      <alignment horizontal="center" shrinkToFit="1"/>
      <protection/>
    </xf>
    <xf numFmtId="0" fontId="2" fillId="0" borderId="27" xfId="45" applyFont="1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7"/>
  <sheetViews>
    <sheetView showGridLines="0" showZeros="0" tabSelected="1" view="pageLayout" workbookViewId="0" topLeftCell="A23">
      <selection activeCell="H50" sqref="H50"/>
    </sheetView>
  </sheetViews>
  <sheetFormatPr defaultColWidth="9.125" defaultRowHeight="12.75"/>
  <cols>
    <col min="1" max="1" width="4.50390625" style="5" customWidth="1"/>
    <col min="2" max="2" width="11.50390625" style="5" customWidth="1"/>
    <col min="3" max="3" width="40.50390625" style="62" customWidth="1"/>
    <col min="4" max="4" width="5.50390625" style="5" customWidth="1"/>
    <col min="5" max="5" width="8.50390625" style="40" customWidth="1"/>
    <col min="6" max="6" width="9.875" style="5" customWidth="1"/>
    <col min="7" max="7" width="13.875" style="54" customWidth="1"/>
    <col min="8" max="11" width="9.125" style="5" customWidth="1"/>
    <col min="12" max="12" width="75.50390625" style="5" customWidth="1"/>
    <col min="13" max="13" width="45.375" style="5" customWidth="1"/>
    <col min="14" max="16384" width="9.125" style="5" customWidth="1"/>
  </cols>
  <sheetData>
    <row r="1" spans="1:7" ht="15">
      <c r="A1" s="66" t="s">
        <v>10</v>
      </c>
      <c r="B1" s="66"/>
      <c r="C1" s="66"/>
      <c r="D1" s="66"/>
      <c r="E1" s="66"/>
      <c r="F1" s="66"/>
      <c r="G1" s="66"/>
    </row>
    <row r="2" spans="1:7" ht="14.25" customHeight="1" thickBot="1">
      <c r="A2" s="6"/>
      <c r="B2" s="7"/>
      <c r="C2" s="8"/>
      <c r="D2" s="8"/>
      <c r="E2" s="9"/>
      <c r="F2" s="8"/>
      <c r="G2" s="48"/>
    </row>
    <row r="3" spans="1:7" ht="13.5" thickTop="1">
      <c r="A3" s="67" t="s">
        <v>0</v>
      </c>
      <c r="B3" s="68"/>
      <c r="C3" s="1" t="s">
        <v>11</v>
      </c>
      <c r="D3" s="2"/>
      <c r="E3" s="10" t="s">
        <v>1</v>
      </c>
      <c r="F3" s="11"/>
      <c r="G3" s="49"/>
    </row>
    <row r="4" spans="1:7" ht="13.5" thickBot="1">
      <c r="A4" s="69"/>
      <c r="B4" s="70"/>
      <c r="C4" s="3" t="s">
        <v>12</v>
      </c>
      <c r="D4" s="4"/>
      <c r="E4" s="71"/>
      <c r="F4" s="72"/>
      <c r="G4" s="73"/>
    </row>
    <row r="5" spans="1:7" ht="13.5" thickTop="1">
      <c r="A5" s="12"/>
      <c r="B5" s="6"/>
      <c r="C5" s="6"/>
      <c r="D5" s="6"/>
      <c r="E5" s="13"/>
      <c r="F5" s="6"/>
      <c r="G5" s="50"/>
    </row>
    <row r="6" spans="1:7" ht="12.75">
      <c r="A6" s="14" t="s">
        <v>2</v>
      </c>
      <c r="B6" s="15" t="s">
        <v>3</v>
      </c>
      <c r="C6" s="15" t="s">
        <v>4</v>
      </c>
      <c r="D6" s="15" t="s">
        <v>5</v>
      </c>
      <c r="E6" s="16" t="s">
        <v>6</v>
      </c>
      <c r="F6" s="15" t="s">
        <v>7</v>
      </c>
      <c r="G6" s="51" t="s">
        <v>8</v>
      </c>
    </row>
    <row r="7" spans="1:57" ht="12.75">
      <c r="A7" s="31"/>
      <c r="B7" s="32"/>
      <c r="C7" s="33"/>
      <c r="D7" s="34"/>
      <c r="E7" s="35"/>
      <c r="F7" s="36"/>
      <c r="G7" s="52"/>
      <c r="O7" s="23">
        <v>4</v>
      </c>
      <c r="BA7" s="37" t="e">
        <f>SUM(#REF!)</f>
        <v>#REF!</v>
      </c>
      <c r="BB7" s="37" t="e">
        <f>SUM(#REF!)</f>
        <v>#REF!</v>
      </c>
      <c r="BC7" s="37" t="e">
        <f>SUM(#REF!)</f>
        <v>#REF!</v>
      </c>
      <c r="BD7" s="37" t="e">
        <f>SUM(#REF!)</f>
        <v>#REF!</v>
      </c>
      <c r="BE7" s="37" t="e">
        <f>SUM(#REF!)</f>
        <v>#REF!</v>
      </c>
    </row>
    <row r="8" spans="1:15" ht="12.75">
      <c r="A8" s="17"/>
      <c r="B8" s="18"/>
      <c r="C8" s="19"/>
      <c r="D8" s="20"/>
      <c r="E8" s="21"/>
      <c r="F8" s="21"/>
      <c r="G8" s="53"/>
      <c r="H8" s="22"/>
      <c r="I8" s="22"/>
      <c r="O8" s="23">
        <v>1</v>
      </c>
    </row>
    <row r="9" spans="1:104" ht="12.75">
      <c r="A9" s="24"/>
      <c r="B9" s="25" t="s">
        <v>13</v>
      </c>
      <c r="C9" s="26" t="s">
        <v>45</v>
      </c>
      <c r="D9" s="27" t="s">
        <v>9</v>
      </c>
      <c r="E9" s="28">
        <v>1</v>
      </c>
      <c r="F9" s="65"/>
      <c r="G9" s="29">
        <f aca="true" t="shared" si="0" ref="G9:G33">E9*F9</f>
        <v>0</v>
      </c>
      <c r="O9" s="23">
        <v>2</v>
      </c>
      <c r="AA9" s="5">
        <v>12</v>
      </c>
      <c r="AB9" s="5">
        <v>0</v>
      </c>
      <c r="AC9" s="5">
        <v>83</v>
      </c>
      <c r="AZ9" s="5">
        <v>1</v>
      </c>
      <c r="BA9" s="5">
        <f aca="true" t="shared" si="1" ref="BA9:BA25">IF(AZ9=1,G9,0)</f>
        <v>0</v>
      </c>
      <c r="BB9" s="5">
        <f aca="true" t="shared" si="2" ref="BB9:BB25">IF(AZ9=2,G9,0)</f>
        <v>0</v>
      </c>
      <c r="BC9" s="5">
        <f aca="true" t="shared" si="3" ref="BC9:BC25">IF(AZ9=3,G9,0)</f>
        <v>0</v>
      </c>
      <c r="BD9" s="5">
        <f aca="true" t="shared" si="4" ref="BD9:BD25">IF(AZ9=4,G9,0)</f>
        <v>0</v>
      </c>
      <c r="BE9" s="5">
        <f aca="true" t="shared" si="5" ref="BE9:BE25">IF(AZ9=5,G9,0)</f>
        <v>0</v>
      </c>
      <c r="CA9" s="30">
        <v>12</v>
      </c>
      <c r="CB9" s="30">
        <v>0</v>
      </c>
      <c r="CZ9" s="5">
        <v>0</v>
      </c>
    </row>
    <row r="10" spans="1:104" ht="12.75">
      <c r="A10" s="24"/>
      <c r="B10" s="25" t="s">
        <v>14</v>
      </c>
      <c r="C10" s="26" t="s">
        <v>46</v>
      </c>
      <c r="D10" s="27" t="s">
        <v>9</v>
      </c>
      <c r="E10" s="28">
        <v>1</v>
      </c>
      <c r="F10" s="65"/>
      <c r="G10" s="29">
        <f t="shared" si="0"/>
        <v>0</v>
      </c>
      <c r="O10" s="23">
        <v>2</v>
      </c>
      <c r="AA10" s="5">
        <v>12</v>
      </c>
      <c r="AB10" s="5">
        <v>0</v>
      </c>
      <c r="AC10" s="5">
        <v>84</v>
      </c>
      <c r="AZ10" s="5">
        <v>1</v>
      </c>
      <c r="BA10" s="5">
        <f t="shared" si="1"/>
        <v>0</v>
      </c>
      <c r="BB10" s="5">
        <f t="shared" si="2"/>
        <v>0</v>
      </c>
      <c r="BC10" s="5">
        <f t="shared" si="3"/>
        <v>0</v>
      </c>
      <c r="BD10" s="5">
        <f t="shared" si="4"/>
        <v>0</v>
      </c>
      <c r="BE10" s="5">
        <f t="shared" si="5"/>
        <v>0</v>
      </c>
      <c r="CA10" s="30">
        <v>12</v>
      </c>
      <c r="CB10" s="30">
        <v>0</v>
      </c>
      <c r="CZ10" s="5">
        <v>0</v>
      </c>
    </row>
    <row r="11" spans="1:104" ht="12.75">
      <c r="A11" s="24"/>
      <c r="B11" s="25" t="s">
        <v>15</v>
      </c>
      <c r="C11" s="26" t="s">
        <v>47</v>
      </c>
      <c r="D11" s="27" t="s">
        <v>9</v>
      </c>
      <c r="E11" s="28">
        <v>1</v>
      </c>
      <c r="F11" s="65"/>
      <c r="G11" s="29">
        <f t="shared" si="0"/>
        <v>0</v>
      </c>
      <c r="O11" s="23">
        <v>2</v>
      </c>
      <c r="AA11" s="5">
        <v>12</v>
      </c>
      <c r="AB11" s="5">
        <v>0</v>
      </c>
      <c r="AC11" s="5">
        <v>85</v>
      </c>
      <c r="AZ11" s="5">
        <v>1</v>
      </c>
      <c r="BA11" s="5">
        <f t="shared" si="1"/>
        <v>0</v>
      </c>
      <c r="BB11" s="5">
        <f t="shared" si="2"/>
        <v>0</v>
      </c>
      <c r="BC11" s="5">
        <f t="shared" si="3"/>
        <v>0</v>
      </c>
      <c r="BD11" s="5">
        <f t="shared" si="4"/>
        <v>0</v>
      </c>
      <c r="BE11" s="5">
        <f t="shared" si="5"/>
        <v>0</v>
      </c>
      <c r="CA11" s="30">
        <v>12</v>
      </c>
      <c r="CB11" s="30">
        <v>0</v>
      </c>
      <c r="CZ11" s="5">
        <v>0</v>
      </c>
    </row>
    <row r="12" spans="1:104" ht="12.75">
      <c r="A12" s="24"/>
      <c r="B12" s="25" t="s">
        <v>16</v>
      </c>
      <c r="C12" s="26" t="s">
        <v>17</v>
      </c>
      <c r="D12" s="27" t="s">
        <v>9</v>
      </c>
      <c r="E12" s="28">
        <v>1</v>
      </c>
      <c r="F12" s="65"/>
      <c r="G12" s="29">
        <f t="shared" si="0"/>
        <v>0</v>
      </c>
      <c r="O12" s="23">
        <v>2</v>
      </c>
      <c r="AA12" s="5">
        <v>12</v>
      </c>
      <c r="AB12" s="5">
        <v>0</v>
      </c>
      <c r="AC12" s="5">
        <v>86</v>
      </c>
      <c r="AZ12" s="5">
        <v>1</v>
      </c>
      <c r="BA12" s="5">
        <f t="shared" si="1"/>
        <v>0</v>
      </c>
      <c r="BB12" s="5">
        <f t="shared" si="2"/>
        <v>0</v>
      </c>
      <c r="BC12" s="5">
        <f t="shared" si="3"/>
        <v>0</v>
      </c>
      <c r="BD12" s="5">
        <f t="shared" si="4"/>
        <v>0</v>
      </c>
      <c r="BE12" s="5">
        <f t="shared" si="5"/>
        <v>0</v>
      </c>
      <c r="CA12" s="30">
        <v>12</v>
      </c>
      <c r="CB12" s="30">
        <v>0</v>
      </c>
      <c r="CZ12" s="5">
        <v>0</v>
      </c>
    </row>
    <row r="13" spans="1:104" ht="12.75">
      <c r="A13" s="24"/>
      <c r="B13" s="25" t="s">
        <v>52</v>
      </c>
      <c r="C13" s="26" t="s">
        <v>55</v>
      </c>
      <c r="D13" s="27" t="s">
        <v>9</v>
      </c>
      <c r="E13" s="28">
        <v>1</v>
      </c>
      <c r="F13" s="65"/>
      <c r="G13" s="29">
        <f t="shared" si="0"/>
        <v>0</v>
      </c>
      <c r="O13" s="23">
        <v>2</v>
      </c>
      <c r="AA13" s="5">
        <v>12</v>
      </c>
      <c r="AB13" s="5">
        <v>0</v>
      </c>
      <c r="AC13" s="5">
        <v>87</v>
      </c>
      <c r="AZ13" s="5">
        <v>1</v>
      </c>
      <c r="BA13" s="5">
        <f t="shared" si="1"/>
        <v>0</v>
      </c>
      <c r="BB13" s="5">
        <f t="shared" si="2"/>
        <v>0</v>
      </c>
      <c r="BC13" s="5">
        <f t="shared" si="3"/>
        <v>0</v>
      </c>
      <c r="BD13" s="5">
        <f t="shared" si="4"/>
        <v>0</v>
      </c>
      <c r="BE13" s="5">
        <f t="shared" si="5"/>
        <v>0</v>
      </c>
      <c r="CA13" s="30">
        <v>12</v>
      </c>
      <c r="CB13" s="30">
        <v>0</v>
      </c>
      <c r="CZ13" s="5">
        <v>0</v>
      </c>
    </row>
    <row r="14" spans="1:80" ht="12.75">
      <c r="A14" s="24"/>
      <c r="B14" s="25" t="s">
        <v>53</v>
      </c>
      <c r="C14" s="26" t="s">
        <v>50</v>
      </c>
      <c r="D14" s="27" t="s">
        <v>9</v>
      </c>
      <c r="E14" s="28">
        <v>2</v>
      </c>
      <c r="F14" s="65"/>
      <c r="G14" s="29">
        <f>E14*F14</f>
        <v>0</v>
      </c>
      <c r="O14" s="23"/>
      <c r="CA14" s="30"/>
      <c r="CB14" s="30"/>
    </row>
    <row r="15" spans="1:104" ht="12.75">
      <c r="A15" s="24"/>
      <c r="B15" s="25" t="s">
        <v>54</v>
      </c>
      <c r="C15" s="26" t="s">
        <v>18</v>
      </c>
      <c r="D15" s="27" t="s">
        <v>9</v>
      </c>
      <c r="E15" s="28">
        <v>2</v>
      </c>
      <c r="F15" s="65"/>
      <c r="G15" s="29">
        <f t="shared" si="0"/>
        <v>0</v>
      </c>
      <c r="O15" s="23">
        <v>2</v>
      </c>
      <c r="AA15" s="5">
        <v>12</v>
      </c>
      <c r="AB15" s="5">
        <v>0</v>
      </c>
      <c r="AC15" s="5">
        <v>88</v>
      </c>
      <c r="AZ15" s="5">
        <v>1</v>
      </c>
      <c r="BA15" s="5">
        <f t="shared" si="1"/>
        <v>0</v>
      </c>
      <c r="BB15" s="5">
        <f t="shared" si="2"/>
        <v>0</v>
      </c>
      <c r="BC15" s="5">
        <f t="shared" si="3"/>
        <v>0</v>
      </c>
      <c r="BD15" s="5">
        <f t="shared" si="4"/>
        <v>0</v>
      </c>
      <c r="BE15" s="5">
        <f t="shared" si="5"/>
        <v>0</v>
      </c>
      <c r="CA15" s="30">
        <v>12</v>
      </c>
      <c r="CB15" s="30">
        <v>0</v>
      </c>
      <c r="CZ15" s="5">
        <v>0</v>
      </c>
    </row>
    <row r="16" spans="1:104" ht="12.75">
      <c r="A16" s="24"/>
      <c r="B16" s="25" t="s">
        <v>51</v>
      </c>
      <c r="C16" s="26" t="s">
        <v>20</v>
      </c>
      <c r="D16" s="27" t="s">
        <v>9</v>
      </c>
      <c r="E16" s="28">
        <v>6</v>
      </c>
      <c r="F16" s="65"/>
      <c r="G16" s="29">
        <f t="shared" si="0"/>
        <v>0</v>
      </c>
      <c r="O16" s="23">
        <v>2</v>
      </c>
      <c r="AA16" s="5">
        <v>12</v>
      </c>
      <c r="AB16" s="5">
        <v>0</v>
      </c>
      <c r="AC16" s="5">
        <v>89</v>
      </c>
      <c r="AZ16" s="5">
        <v>1</v>
      </c>
      <c r="BA16" s="5">
        <f t="shared" si="1"/>
        <v>0</v>
      </c>
      <c r="BB16" s="5">
        <f t="shared" si="2"/>
        <v>0</v>
      </c>
      <c r="BC16" s="5">
        <f t="shared" si="3"/>
        <v>0</v>
      </c>
      <c r="BD16" s="5">
        <f t="shared" si="4"/>
        <v>0</v>
      </c>
      <c r="BE16" s="5">
        <f t="shared" si="5"/>
        <v>0</v>
      </c>
      <c r="CA16" s="30">
        <v>12</v>
      </c>
      <c r="CB16" s="30">
        <v>0</v>
      </c>
      <c r="CZ16" s="5">
        <v>0</v>
      </c>
    </row>
    <row r="17" spans="1:104" ht="12.75">
      <c r="A17" s="24"/>
      <c r="B17" s="25" t="s">
        <v>19</v>
      </c>
      <c r="C17" s="26" t="s">
        <v>21</v>
      </c>
      <c r="D17" s="27" t="s">
        <v>9</v>
      </c>
      <c r="E17" s="28">
        <v>6</v>
      </c>
      <c r="F17" s="65"/>
      <c r="G17" s="29">
        <f t="shared" si="0"/>
        <v>0</v>
      </c>
      <c r="O17" s="23">
        <v>2</v>
      </c>
      <c r="AA17" s="5">
        <v>12</v>
      </c>
      <c r="AB17" s="5">
        <v>0</v>
      </c>
      <c r="AC17" s="5">
        <v>90</v>
      </c>
      <c r="AZ17" s="5">
        <v>1</v>
      </c>
      <c r="BA17" s="5">
        <f t="shared" si="1"/>
        <v>0</v>
      </c>
      <c r="BB17" s="5">
        <f t="shared" si="2"/>
        <v>0</v>
      </c>
      <c r="BC17" s="5">
        <f t="shared" si="3"/>
        <v>0</v>
      </c>
      <c r="BD17" s="5">
        <f t="shared" si="4"/>
        <v>0</v>
      </c>
      <c r="BE17" s="5">
        <f t="shared" si="5"/>
        <v>0</v>
      </c>
      <c r="CA17" s="30">
        <v>12</v>
      </c>
      <c r="CB17" s="30">
        <v>0</v>
      </c>
      <c r="CZ17" s="5">
        <v>0</v>
      </c>
    </row>
    <row r="18" spans="1:104" ht="12.75">
      <c r="A18" s="24"/>
      <c r="B18" s="25" t="s">
        <v>22</v>
      </c>
      <c r="C18" s="26" t="s">
        <v>23</v>
      </c>
      <c r="D18" s="27" t="s">
        <v>9</v>
      </c>
      <c r="E18" s="28">
        <v>8</v>
      </c>
      <c r="F18" s="65"/>
      <c r="G18" s="29">
        <f t="shared" si="0"/>
        <v>0</v>
      </c>
      <c r="O18" s="23">
        <v>2</v>
      </c>
      <c r="AA18" s="5">
        <v>12</v>
      </c>
      <c r="AB18" s="5">
        <v>0</v>
      </c>
      <c r="AC18" s="5">
        <v>91</v>
      </c>
      <c r="AZ18" s="5">
        <v>1</v>
      </c>
      <c r="BA18" s="5">
        <f t="shared" si="1"/>
        <v>0</v>
      </c>
      <c r="BB18" s="5">
        <f t="shared" si="2"/>
        <v>0</v>
      </c>
      <c r="BC18" s="5">
        <f t="shared" si="3"/>
        <v>0</v>
      </c>
      <c r="BD18" s="5">
        <f t="shared" si="4"/>
        <v>0</v>
      </c>
      <c r="BE18" s="5">
        <f t="shared" si="5"/>
        <v>0</v>
      </c>
      <c r="CA18" s="30">
        <v>12</v>
      </c>
      <c r="CB18" s="30">
        <v>0</v>
      </c>
      <c r="CZ18" s="5">
        <v>0</v>
      </c>
    </row>
    <row r="19" spans="1:104" ht="12.75">
      <c r="A19" s="24"/>
      <c r="B19" s="25" t="s">
        <v>24</v>
      </c>
      <c r="C19" s="26" t="s">
        <v>25</v>
      </c>
      <c r="D19" s="27" t="s">
        <v>9</v>
      </c>
      <c r="E19" s="28">
        <v>1</v>
      </c>
      <c r="F19" s="65"/>
      <c r="G19" s="29">
        <f t="shared" si="0"/>
        <v>0</v>
      </c>
      <c r="O19" s="23">
        <v>2</v>
      </c>
      <c r="AA19" s="5">
        <v>12</v>
      </c>
      <c r="AB19" s="5">
        <v>0</v>
      </c>
      <c r="AC19" s="5">
        <v>92</v>
      </c>
      <c r="AZ19" s="5">
        <v>1</v>
      </c>
      <c r="BA19" s="5">
        <f t="shared" si="1"/>
        <v>0</v>
      </c>
      <c r="BB19" s="5">
        <f t="shared" si="2"/>
        <v>0</v>
      </c>
      <c r="BC19" s="5">
        <f t="shared" si="3"/>
        <v>0</v>
      </c>
      <c r="BD19" s="5">
        <f t="shared" si="4"/>
        <v>0</v>
      </c>
      <c r="BE19" s="5">
        <f t="shared" si="5"/>
        <v>0</v>
      </c>
      <c r="CA19" s="30">
        <v>12</v>
      </c>
      <c r="CB19" s="30">
        <v>0</v>
      </c>
      <c r="CZ19" s="5">
        <v>0</v>
      </c>
    </row>
    <row r="20" spans="1:104" ht="20.25">
      <c r="A20" s="24"/>
      <c r="B20" s="25" t="s">
        <v>26</v>
      </c>
      <c r="C20" s="26" t="s">
        <v>56</v>
      </c>
      <c r="D20" s="27" t="s">
        <v>9</v>
      </c>
      <c r="E20" s="28">
        <v>1</v>
      </c>
      <c r="F20" s="65"/>
      <c r="G20" s="29">
        <f t="shared" si="0"/>
        <v>0</v>
      </c>
      <c r="O20" s="23">
        <v>2</v>
      </c>
      <c r="AA20" s="5">
        <v>12</v>
      </c>
      <c r="AB20" s="5">
        <v>0</v>
      </c>
      <c r="AC20" s="5">
        <v>93</v>
      </c>
      <c r="AZ20" s="5">
        <v>1</v>
      </c>
      <c r="BA20" s="5">
        <f t="shared" si="1"/>
        <v>0</v>
      </c>
      <c r="BB20" s="5">
        <f t="shared" si="2"/>
        <v>0</v>
      </c>
      <c r="BC20" s="5">
        <f t="shared" si="3"/>
        <v>0</v>
      </c>
      <c r="BD20" s="5">
        <f t="shared" si="4"/>
        <v>0</v>
      </c>
      <c r="BE20" s="5">
        <f t="shared" si="5"/>
        <v>0</v>
      </c>
      <c r="CA20" s="30">
        <v>12</v>
      </c>
      <c r="CB20" s="30">
        <v>0</v>
      </c>
      <c r="CZ20" s="5">
        <v>0</v>
      </c>
    </row>
    <row r="21" spans="1:80" ht="12.75">
      <c r="A21" s="24"/>
      <c r="B21" s="25" t="s">
        <v>57</v>
      </c>
      <c r="C21" s="26" t="s">
        <v>66</v>
      </c>
      <c r="D21" s="27" t="s">
        <v>9</v>
      </c>
      <c r="E21" s="28">
        <v>1</v>
      </c>
      <c r="F21" s="65"/>
      <c r="G21" s="29">
        <f>E21*F21</f>
        <v>0</v>
      </c>
      <c r="O21" s="23"/>
      <c r="CA21" s="30"/>
      <c r="CB21" s="30"/>
    </row>
    <row r="22" spans="1:104" ht="12.75">
      <c r="A22" s="24"/>
      <c r="B22" s="25" t="s">
        <v>58</v>
      </c>
      <c r="C22" s="26" t="s">
        <v>67</v>
      </c>
      <c r="D22" s="27" t="s">
        <v>9</v>
      </c>
      <c r="E22" s="28">
        <v>1</v>
      </c>
      <c r="F22" s="65"/>
      <c r="G22" s="29">
        <f t="shared" si="0"/>
        <v>0</v>
      </c>
      <c r="O22" s="23">
        <v>2</v>
      </c>
      <c r="AA22" s="5">
        <v>12</v>
      </c>
      <c r="AB22" s="5">
        <v>0</v>
      </c>
      <c r="AC22" s="5">
        <v>94</v>
      </c>
      <c r="AZ22" s="5">
        <v>1</v>
      </c>
      <c r="BA22" s="5">
        <f t="shared" si="1"/>
        <v>0</v>
      </c>
      <c r="BB22" s="5">
        <f t="shared" si="2"/>
        <v>0</v>
      </c>
      <c r="BC22" s="5">
        <f t="shared" si="3"/>
        <v>0</v>
      </c>
      <c r="BD22" s="5">
        <f t="shared" si="4"/>
        <v>0</v>
      </c>
      <c r="BE22" s="5">
        <f t="shared" si="5"/>
        <v>0</v>
      </c>
      <c r="CA22" s="30">
        <v>12</v>
      </c>
      <c r="CB22" s="30">
        <v>0</v>
      </c>
      <c r="CZ22" s="5">
        <v>0</v>
      </c>
    </row>
    <row r="23" spans="1:104" ht="12.75">
      <c r="A23" s="24"/>
      <c r="B23" s="25" t="s">
        <v>27</v>
      </c>
      <c r="C23" s="26" t="s">
        <v>65</v>
      </c>
      <c r="D23" s="27" t="s">
        <v>9</v>
      </c>
      <c r="E23" s="28">
        <v>3</v>
      </c>
      <c r="F23" s="65"/>
      <c r="G23" s="29">
        <f t="shared" si="0"/>
        <v>0</v>
      </c>
      <c r="O23" s="23">
        <v>2</v>
      </c>
      <c r="AA23" s="5">
        <v>12</v>
      </c>
      <c r="AB23" s="5">
        <v>0</v>
      </c>
      <c r="AC23" s="5">
        <v>95</v>
      </c>
      <c r="AZ23" s="5">
        <v>1</v>
      </c>
      <c r="BA23" s="5">
        <f t="shared" si="1"/>
        <v>0</v>
      </c>
      <c r="BB23" s="5">
        <f t="shared" si="2"/>
        <v>0</v>
      </c>
      <c r="BC23" s="5">
        <f t="shared" si="3"/>
        <v>0</v>
      </c>
      <c r="BD23" s="5">
        <f t="shared" si="4"/>
        <v>0</v>
      </c>
      <c r="BE23" s="5">
        <f t="shared" si="5"/>
        <v>0</v>
      </c>
      <c r="CA23" s="30">
        <v>12</v>
      </c>
      <c r="CB23" s="30">
        <v>0</v>
      </c>
      <c r="CZ23" s="5">
        <v>0</v>
      </c>
    </row>
    <row r="24" spans="1:104" ht="12.75">
      <c r="A24" s="24"/>
      <c r="B24" s="25" t="s">
        <v>28</v>
      </c>
      <c r="C24" s="26" t="s">
        <v>59</v>
      </c>
      <c r="D24" s="27" t="s">
        <v>9</v>
      </c>
      <c r="E24" s="28">
        <v>1</v>
      </c>
      <c r="F24" s="65"/>
      <c r="G24" s="29">
        <f t="shared" si="0"/>
        <v>0</v>
      </c>
      <c r="O24" s="23">
        <v>2</v>
      </c>
      <c r="AA24" s="5">
        <v>12</v>
      </c>
      <c r="AB24" s="5">
        <v>0</v>
      </c>
      <c r="AC24" s="5">
        <v>96</v>
      </c>
      <c r="AZ24" s="5">
        <v>1</v>
      </c>
      <c r="BA24" s="5">
        <f t="shared" si="1"/>
        <v>0</v>
      </c>
      <c r="BB24" s="5">
        <f t="shared" si="2"/>
        <v>0</v>
      </c>
      <c r="BC24" s="5">
        <f t="shared" si="3"/>
        <v>0</v>
      </c>
      <c r="BD24" s="5">
        <f t="shared" si="4"/>
        <v>0</v>
      </c>
      <c r="BE24" s="5">
        <f t="shared" si="5"/>
        <v>0</v>
      </c>
      <c r="CA24" s="30">
        <v>12</v>
      </c>
      <c r="CB24" s="30">
        <v>0</v>
      </c>
      <c r="CZ24" s="5">
        <v>0</v>
      </c>
    </row>
    <row r="25" spans="1:104" ht="12.75">
      <c r="A25" s="24"/>
      <c r="B25" s="25" t="s">
        <v>29</v>
      </c>
      <c r="C25" s="26" t="s">
        <v>60</v>
      </c>
      <c r="D25" s="27" t="s">
        <v>9</v>
      </c>
      <c r="E25" s="28">
        <v>1</v>
      </c>
      <c r="F25" s="65"/>
      <c r="G25" s="29">
        <f t="shared" si="0"/>
        <v>0</v>
      </c>
      <c r="O25" s="23">
        <v>2</v>
      </c>
      <c r="AA25" s="5">
        <v>12</v>
      </c>
      <c r="AB25" s="5">
        <v>0</v>
      </c>
      <c r="AC25" s="5">
        <v>97</v>
      </c>
      <c r="AZ25" s="5">
        <v>1</v>
      </c>
      <c r="BA25" s="5">
        <f t="shared" si="1"/>
        <v>0</v>
      </c>
      <c r="BB25" s="5">
        <f t="shared" si="2"/>
        <v>0</v>
      </c>
      <c r="BC25" s="5">
        <f t="shared" si="3"/>
        <v>0</v>
      </c>
      <c r="BD25" s="5">
        <f t="shared" si="4"/>
        <v>0</v>
      </c>
      <c r="BE25" s="5">
        <f t="shared" si="5"/>
        <v>0</v>
      </c>
      <c r="CA25" s="30">
        <v>12</v>
      </c>
      <c r="CB25" s="30">
        <v>0</v>
      </c>
      <c r="CZ25" s="5">
        <v>0</v>
      </c>
    </row>
    <row r="26" spans="1:80" ht="12.75">
      <c r="A26" s="24"/>
      <c r="B26" s="25" t="s">
        <v>30</v>
      </c>
      <c r="C26" s="45" t="s">
        <v>35</v>
      </c>
      <c r="D26" s="27" t="s">
        <v>9</v>
      </c>
      <c r="E26" s="28">
        <v>1</v>
      </c>
      <c r="F26" s="64"/>
      <c r="G26" s="29">
        <f t="shared" si="0"/>
        <v>0</v>
      </c>
      <c r="O26" s="23"/>
      <c r="CA26" s="30"/>
      <c r="CB26" s="30"/>
    </row>
    <row r="27" spans="1:80" ht="12.75">
      <c r="A27" s="24"/>
      <c r="B27" s="25" t="s">
        <v>31</v>
      </c>
      <c r="C27" s="45" t="s">
        <v>36</v>
      </c>
      <c r="D27" s="27" t="s">
        <v>9</v>
      </c>
      <c r="E27" s="28">
        <v>1</v>
      </c>
      <c r="F27" s="64"/>
      <c r="G27" s="29">
        <f t="shared" si="0"/>
        <v>0</v>
      </c>
      <c r="O27" s="23"/>
      <c r="CA27" s="30"/>
      <c r="CB27" s="30"/>
    </row>
    <row r="28" spans="1:80" ht="12.75">
      <c r="A28" s="24"/>
      <c r="B28" s="25" t="s">
        <v>62</v>
      </c>
      <c r="C28" s="45" t="s">
        <v>61</v>
      </c>
      <c r="D28" s="27" t="s">
        <v>9</v>
      </c>
      <c r="E28" s="28">
        <v>1</v>
      </c>
      <c r="F28" s="64"/>
      <c r="G28" s="29">
        <f t="shared" si="0"/>
        <v>0</v>
      </c>
      <c r="O28" s="23"/>
      <c r="CA28" s="30"/>
      <c r="CB28" s="30"/>
    </row>
    <row r="29" spans="1:80" ht="12.75">
      <c r="A29" s="24"/>
      <c r="B29" s="25" t="s">
        <v>32</v>
      </c>
      <c r="C29" s="45" t="s">
        <v>41</v>
      </c>
      <c r="D29" s="27" t="s">
        <v>9</v>
      </c>
      <c r="E29" s="28">
        <v>1</v>
      </c>
      <c r="F29" s="64"/>
      <c r="G29" s="29">
        <f t="shared" si="0"/>
        <v>0</v>
      </c>
      <c r="O29" s="23"/>
      <c r="CA29" s="30"/>
      <c r="CB29" s="30"/>
    </row>
    <row r="30" spans="1:80" ht="12.75">
      <c r="A30" s="24"/>
      <c r="B30" s="25" t="s">
        <v>33</v>
      </c>
      <c r="C30" s="45" t="s">
        <v>37</v>
      </c>
      <c r="D30" s="27" t="s">
        <v>9</v>
      </c>
      <c r="E30" s="28">
        <v>1</v>
      </c>
      <c r="F30" s="64"/>
      <c r="G30" s="29">
        <f t="shared" si="0"/>
        <v>0</v>
      </c>
      <c r="O30" s="23"/>
      <c r="CA30" s="30"/>
      <c r="CB30" s="30"/>
    </row>
    <row r="31" spans="1:80" ht="12.75">
      <c r="A31" s="24"/>
      <c r="B31" s="25" t="s">
        <v>34</v>
      </c>
      <c r="C31" s="45" t="s">
        <v>49</v>
      </c>
      <c r="D31" s="27"/>
      <c r="E31" s="28"/>
      <c r="F31" s="46"/>
      <c r="G31" s="29">
        <f t="shared" si="0"/>
        <v>0</v>
      </c>
      <c r="O31" s="23"/>
      <c r="CA31" s="30"/>
      <c r="CB31" s="30"/>
    </row>
    <row r="32" spans="1:80" ht="12.75">
      <c r="A32" s="24"/>
      <c r="B32" s="25" t="s">
        <v>39</v>
      </c>
      <c r="C32" s="45" t="s">
        <v>64</v>
      </c>
      <c r="D32" s="27" t="s">
        <v>9</v>
      </c>
      <c r="E32" s="28">
        <v>1</v>
      </c>
      <c r="F32" s="64"/>
      <c r="G32" s="29">
        <f t="shared" si="0"/>
        <v>0</v>
      </c>
      <c r="O32" s="23"/>
      <c r="CA32" s="30"/>
      <c r="CB32" s="30"/>
    </row>
    <row r="33" spans="1:80" ht="30">
      <c r="A33" s="24"/>
      <c r="B33" s="25" t="s">
        <v>40</v>
      </c>
      <c r="C33" s="45" t="s">
        <v>63</v>
      </c>
      <c r="D33" s="27" t="s">
        <v>9</v>
      </c>
      <c r="E33" s="28">
        <v>1</v>
      </c>
      <c r="F33" s="64"/>
      <c r="G33" s="29">
        <f t="shared" si="0"/>
        <v>0</v>
      </c>
      <c r="O33" s="23"/>
      <c r="CA33" s="30"/>
      <c r="CB33" s="30"/>
    </row>
    <row r="34" spans="1:57" ht="12.75">
      <c r="A34" s="31"/>
      <c r="B34" s="32" t="s">
        <v>38</v>
      </c>
      <c r="C34" s="33" t="s">
        <v>44</v>
      </c>
      <c r="D34" s="34"/>
      <c r="E34" s="35"/>
      <c r="F34" s="36"/>
      <c r="G34" s="52">
        <f>SUM(G8:G33)</f>
        <v>0</v>
      </c>
      <c r="O34" s="23">
        <v>4</v>
      </c>
      <c r="BA34" s="37">
        <f>SUM(BA8:BA25)</f>
        <v>0</v>
      </c>
      <c r="BB34" s="37">
        <f>SUM(BB8:BB25)</f>
        <v>0</v>
      </c>
      <c r="BC34" s="37">
        <f>SUM(BC8:BC25)</f>
        <v>0</v>
      </c>
      <c r="BD34" s="37">
        <f>SUM(BD8:BD25)</f>
        <v>0</v>
      </c>
      <c r="BE34" s="37">
        <f>SUM(BE8:BE25)</f>
        <v>0</v>
      </c>
    </row>
    <row r="35" spans="1:7" ht="12.75">
      <c r="A35" s="47"/>
      <c r="B35" s="47" t="s">
        <v>42</v>
      </c>
      <c r="C35" s="61"/>
      <c r="D35" s="47"/>
      <c r="E35" s="47"/>
      <c r="F35" s="47"/>
      <c r="G35" s="57">
        <f>G34*0.21</f>
        <v>0</v>
      </c>
    </row>
    <row r="36" spans="1:7" ht="12.75">
      <c r="A36" s="60"/>
      <c r="B36" s="58" t="s">
        <v>38</v>
      </c>
      <c r="C36" s="58" t="s">
        <v>43</v>
      </c>
      <c r="D36" s="58"/>
      <c r="E36" s="58"/>
      <c r="F36" s="58"/>
      <c r="G36" s="59">
        <f>G34+G35</f>
        <v>0</v>
      </c>
    </row>
    <row r="37" ht="12.75">
      <c r="E37" s="5"/>
    </row>
    <row r="38" spans="1:5" ht="12.75">
      <c r="A38" s="5" t="s">
        <v>48</v>
      </c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spans="1:7" ht="12.75">
      <c r="A58" s="38"/>
      <c r="B58" s="38"/>
      <c r="C58" s="63"/>
      <c r="D58" s="38"/>
      <c r="E58" s="38"/>
      <c r="F58" s="38"/>
      <c r="G58" s="55"/>
    </row>
    <row r="59" spans="1:7" ht="12.75">
      <c r="A59" s="38"/>
      <c r="B59" s="38"/>
      <c r="C59" s="63"/>
      <c r="D59" s="38"/>
      <c r="E59" s="38"/>
      <c r="F59" s="38"/>
      <c r="G59" s="55"/>
    </row>
    <row r="60" spans="1:7" ht="12.75">
      <c r="A60" s="38"/>
      <c r="B60" s="38"/>
      <c r="C60" s="63"/>
      <c r="D60" s="38"/>
      <c r="E60" s="38"/>
      <c r="F60" s="38"/>
      <c r="G60" s="55"/>
    </row>
    <row r="61" spans="1:7" ht="12.75">
      <c r="A61" s="38"/>
      <c r="B61" s="38"/>
      <c r="C61" s="63"/>
      <c r="D61" s="38"/>
      <c r="E61" s="38"/>
      <c r="F61" s="38"/>
      <c r="G61" s="5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spans="1:2" ht="12.75">
      <c r="A93" s="39"/>
      <c r="B93" s="39"/>
    </row>
    <row r="94" spans="1:7" ht="12.75">
      <c r="A94" s="38"/>
      <c r="B94" s="38"/>
      <c r="C94" s="41"/>
      <c r="D94" s="41"/>
      <c r="E94" s="42"/>
      <c r="F94" s="41"/>
      <c r="G94" s="56"/>
    </row>
    <row r="95" spans="1:7" ht="12.75">
      <c r="A95" s="43"/>
      <c r="B95" s="43"/>
      <c r="C95" s="63"/>
      <c r="D95" s="38"/>
      <c r="E95" s="44"/>
      <c r="F95" s="38"/>
      <c r="G95" s="55"/>
    </row>
    <row r="96" spans="1:7" ht="12.75">
      <c r="A96" s="38"/>
      <c r="B96" s="38"/>
      <c r="C96" s="63"/>
      <c r="D96" s="38"/>
      <c r="E96" s="44"/>
      <c r="F96" s="38"/>
      <c r="G96" s="55"/>
    </row>
    <row r="97" spans="1:7" ht="12.75">
      <c r="A97" s="38"/>
      <c r="B97" s="38"/>
      <c r="C97" s="63"/>
      <c r="D97" s="38"/>
      <c r="E97" s="44"/>
      <c r="F97" s="38"/>
      <c r="G97" s="55"/>
    </row>
    <row r="98" spans="1:7" ht="12.75">
      <c r="A98" s="38"/>
      <c r="B98" s="38"/>
      <c r="C98" s="63"/>
      <c r="D98" s="38"/>
      <c r="E98" s="44"/>
      <c r="F98" s="38"/>
      <c r="G98" s="55"/>
    </row>
    <row r="99" spans="1:7" ht="12.75">
      <c r="A99" s="38"/>
      <c r="B99" s="38"/>
      <c r="C99" s="63"/>
      <c r="D99" s="38"/>
      <c r="E99" s="44"/>
      <c r="F99" s="38"/>
      <c r="G99" s="55"/>
    </row>
    <row r="100" spans="1:7" ht="12.75">
      <c r="A100" s="38"/>
      <c r="B100" s="38"/>
      <c r="C100" s="63"/>
      <c r="D100" s="38"/>
      <c r="E100" s="44"/>
      <c r="F100" s="38"/>
      <c r="G100" s="55"/>
    </row>
    <row r="101" spans="1:7" ht="12.75">
      <c r="A101" s="38"/>
      <c r="B101" s="38"/>
      <c r="C101" s="63"/>
      <c r="D101" s="38"/>
      <c r="E101" s="44"/>
      <c r="F101" s="38"/>
      <c r="G101" s="55"/>
    </row>
    <row r="102" spans="1:7" ht="12.75">
      <c r="A102" s="38"/>
      <c r="B102" s="38"/>
      <c r="C102" s="63"/>
      <c r="D102" s="38"/>
      <c r="E102" s="44"/>
      <c r="F102" s="38"/>
      <c r="G102" s="55"/>
    </row>
    <row r="103" spans="1:7" ht="12.75">
      <c r="A103" s="38"/>
      <c r="B103" s="38"/>
      <c r="C103" s="63"/>
      <c r="D103" s="38"/>
      <c r="E103" s="44"/>
      <c r="F103" s="38"/>
      <c r="G103" s="55"/>
    </row>
    <row r="104" spans="1:7" ht="12.75">
      <c r="A104" s="38"/>
      <c r="B104" s="38"/>
      <c r="C104" s="63"/>
      <c r="D104" s="38"/>
      <c r="E104" s="44"/>
      <c r="F104" s="38"/>
      <c r="G104" s="55"/>
    </row>
    <row r="105" spans="1:7" ht="12.75">
      <c r="A105" s="38"/>
      <c r="B105" s="38"/>
      <c r="C105" s="63"/>
      <c r="D105" s="38"/>
      <c r="E105" s="44"/>
      <c r="F105" s="38"/>
      <c r="G105" s="55"/>
    </row>
    <row r="106" spans="1:7" ht="12.75">
      <c r="A106" s="38"/>
      <c r="B106" s="38"/>
      <c r="C106" s="63"/>
      <c r="D106" s="38"/>
      <c r="E106" s="44"/>
      <c r="F106" s="38"/>
      <c r="G106" s="55"/>
    </row>
    <row r="107" spans="1:7" ht="12.75">
      <c r="A107" s="38"/>
      <c r="B107" s="38"/>
      <c r="C107" s="63"/>
      <c r="D107" s="38"/>
      <c r="E107" s="44"/>
      <c r="F107" s="38"/>
      <c r="G107" s="55"/>
    </row>
  </sheetData>
  <sheetProtection password="E5C8" sheet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Forst</cp:lastModifiedBy>
  <cp:lastPrinted>2018-12-19T10:39:54Z</cp:lastPrinted>
  <dcterms:created xsi:type="dcterms:W3CDTF">2010-07-08T08:15:53Z</dcterms:created>
  <dcterms:modified xsi:type="dcterms:W3CDTF">2019-08-29T08:39:17Z</dcterms:modified>
  <cp:category/>
  <cp:version/>
  <cp:contentType/>
  <cp:contentStatus/>
</cp:coreProperties>
</file>