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MU-FS01\RedirectedFolders$\kralovcova\My Documents\ZAKÁZKY\VZMR_slaboproud Čerchov\"/>
    </mc:Choice>
  </mc:AlternateContent>
  <xr:revisionPtr revIDLastSave="0" documentId="8_{3B2B5FDD-513F-4FAC-9E0D-D7F5FBA79495}" xr6:coauthVersionLast="47" xr6:coauthVersionMax="47" xr10:uidLastSave="{00000000-0000-0000-0000-000000000000}"/>
  <bookViews>
    <workbookView xWindow="-120" yWindow="-120" windowWidth="29040" windowHeight="15840" activeTab="1" xr2:uid="{136D799E-162D-4336-A557-205B653B2F8D}"/>
  </bookViews>
  <sheets>
    <sheet name="Rekapitulace" sheetId="2" r:id="rId1"/>
    <sheet name="Slaboproud" sheetId="4" r:id="rId2"/>
  </sheets>
  <externalReferences>
    <externalReference r:id="rId3"/>
    <externalReference r:id="rId4"/>
  </externalReferences>
  <definedNames>
    <definedName name="CisloRozpoctu">'[1]Krycí list'!$C$2</definedName>
    <definedName name="cislostavby">'[1]Krycí list'!$A$7</definedName>
    <definedName name="DPHSni">[2]Stavba!$G$24</definedName>
    <definedName name="DPHZakl">[2]Stavba!$G$26</definedName>
    <definedName name="Mena">[2]Stavba!$J$29</definedName>
    <definedName name="NazevRozpoctu">'[1]Krycí list'!$D$2</definedName>
    <definedName name="nazevstavby">'[1]Krycí list'!$C$7</definedName>
    <definedName name="_xlnm.Print_Titles" localSheetId="1">Slaboproud!$1:$9</definedName>
    <definedName name="_xlnm.Print_Area" localSheetId="0">Rekapitulace!$A$1:$H$62</definedName>
    <definedName name="_xlnm.Print_Area" localSheetId="1">Slaboproud!$A$1:$G$67</definedName>
    <definedName name="PocetMJ">#REF!</definedName>
    <definedName name="Print_Titles_0" localSheetId="1">Slaboproud!$1:$9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ZakladDPHSni">[2]Stavba!$G$23</definedName>
    <definedName name="ZakladDPHZakl">[2]Stavba!$G$25</definedName>
    <definedName name="Zaokrouhleni">[2]Stavba!$G$27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 l="1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9" i="4"/>
  <c r="G30" i="4"/>
  <c r="G31" i="4"/>
  <c r="G32" i="4"/>
  <c r="G33" i="4"/>
  <c r="G34" i="4"/>
  <c r="G35" i="4"/>
  <c r="G39" i="4"/>
  <c r="G38" i="4" s="1"/>
  <c r="G42" i="4"/>
  <c r="G43" i="4"/>
  <c r="G46" i="4"/>
  <c r="G47" i="4"/>
  <c r="G48" i="4"/>
  <c r="G49" i="4"/>
  <c r="G50" i="4"/>
  <c r="G51" i="4"/>
  <c r="G52" i="4"/>
  <c r="G53" i="4"/>
  <c r="G54" i="4"/>
  <c r="G55" i="4"/>
  <c r="G45" i="4" l="1"/>
  <c r="G10" i="4"/>
  <c r="G41" i="4"/>
  <c r="G28" i="4"/>
  <c r="G57" i="4" l="1"/>
  <c r="H25" i="2" s="1"/>
  <c r="H18" i="2" s="1"/>
  <c r="H21" i="2" s="1"/>
</calcChain>
</file>

<file path=xl/sharedStrings.xml><?xml version="1.0" encoding="utf-8"?>
<sst xmlns="http://schemas.openxmlformats.org/spreadsheetml/2006/main" count="159" uniqueCount="118">
  <si>
    <t>MJ</t>
  </si>
  <si>
    <t>ks</t>
  </si>
  <si>
    <t>Místo:</t>
  </si>
  <si>
    <t>Zadavatel:</t>
  </si>
  <si>
    <t>Zpracovatel:</t>
  </si>
  <si>
    <t>Poznámka:</t>
  </si>
  <si>
    <t>Cena bez DPH</t>
  </si>
  <si>
    <t>DPH  - základní sazba 21%</t>
  </si>
  <si>
    <t>Cena s DPH</t>
  </si>
  <si>
    <t>Rekapitulace stavby</t>
  </si>
  <si>
    <t>Rekapitulace objektů</t>
  </si>
  <si>
    <t>Čerchov, Horská chata města Domažlice</t>
  </si>
  <si>
    <t>Město Domažlice, náměstí Míru 1, 344 01 Domažlice</t>
  </si>
  <si>
    <t>Poznámky uchazeče k zadání</t>
  </si>
  <si>
    <t>Celkem</t>
  </si>
  <si>
    <t>Víko kabelového žlabu , 1 ks = 2m</t>
  </si>
  <si>
    <t>Pol1058</t>
  </si>
  <si>
    <t>NKZI 50x 62x 07</t>
  </si>
  <si>
    <t>Pol1057</t>
  </si>
  <si>
    <t>Koordinace tras</t>
  </si>
  <si>
    <t>Pol1032</t>
  </si>
  <si>
    <t>Protipožární utěsnění včetně štítku</t>
  </si>
  <si>
    <t>Pol1031</t>
  </si>
  <si>
    <t>Instalace a oživení přístupového systému</t>
  </si>
  <si>
    <t>Pol1068</t>
  </si>
  <si>
    <t>Uchycovací a spojovací materiál kabel.tras</t>
  </si>
  <si>
    <t>Pol1059</t>
  </si>
  <si>
    <t>Instalace systému EZS vč. instal.a připoj. všech prvků EZS</t>
  </si>
  <si>
    <t>Pol1026</t>
  </si>
  <si>
    <t>Měření dat.zásuvek , zhotovení měřícího protokolu</t>
  </si>
  <si>
    <t>Pol1023</t>
  </si>
  <si>
    <t>Instalace nového datového racku vč.propoj.všech komponentů</t>
  </si>
  <si>
    <t>Pol1022</t>
  </si>
  <si>
    <t>Stavební přípomocné práce</t>
  </si>
  <si>
    <t>Pol1034</t>
  </si>
  <si>
    <t>Montážní práce</t>
  </si>
  <si>
    <t>742</t>
  </si>
  <si>
    <t>Díl</t>
  </si>
  <si>
    <t>m</t>
  </si>
  <si>
    <t>PVC ohebná trubka A 23 mm</t>
  </si>
  <si>
    <t>Pol957</t>
  </si>
  <si>
    <t>Instalační kabel CAT 6 UTP PVC 1 bal = 305 m</t>
  </si>
  <si>
    <t>Pol1065</t>
  </si>
  <si>
    <t>Kamerový systém objektu</t>
  </si>
  <si>
    <t>741</t>
  </si>
  <si>
    <t>Systémový pro otevírání dveří pomocí kodu.</t>
  </si>
  <si>
    <t>Pol1002</t>
  </si>
  <si>
    <t>Přístupový systém</t>
  </si>
  <si>
    <t>735</t>
  </si>
  <si>
    <t>Protahovací drát</t>
  </si>
  <si>
    <t>Pol9970</t>
  </si>
  <si>
    <t>PIR stropní -detektor s dosahem max 12 m</t>
  </si>
  <si>
    <t>Pol963</t>
  </si>
  <si>
    <t>Požární čidlo integrované do EZS</t>
  </si>
  <si>
    <t>Pol965</t>
  </si>
  <si>
    <t>Rozšiřující modul</t>
  </si>
  <si>
    <t>Pol964</t>
  </si>
  <si>
    <t>PIR nástěnné -detektor s dosahem max 12 m</t>
  </si>
  <si>
    <t>Pol1047</t>
  </si>
  <si>
    <t>Ovládací klávesnice</t>
  </si>
  <si>
    <t>Pol961</t>
  </si>
  <si>
    <t>Ústředna EZS ( parametr pro pokrytí požadavků EZS na přístavbu ) , 8 podsystémů a 192 zón</t>
  </si>
  <si>
    <t>Pol960</t>
  </si>
  <si>
    <t>EZS</t>
  </si>
  <si>
    <t>733</t>
  </si>
  <si>
    <t>kus</t>
  </si>
  <si>
    <t>Drobný montážní materiál</t>
  </si>
  <si>
    <t>Pol959</t>
  </si>
  <si>
    <t>Zásuvka datová 2 x RJ45 bílá</t>
  </si>
  <si>
    <t>Pol958</t>
  </si>
  <si>
    <t>Patchcord cat 6. 2 m</t>
  </si>
  <si>
    <t>Pol954</t>
  </si>
  <si>
    <t>Optická vana pro 12 vláken vč.pigtailů ,optické kazety ,spojek opt.konektorů LC a ochrany svárů</t>
  </si>
  <si>
    <t>Pol946</t>
  </si>
  <si>
    <t>Ubiquiti UniFi AP AC High Density</t>
  </si>
  <si>
    <t>Pol945</t>
  </si>
  <si>
    <t>Napájecí modul 8 x zásuvka 230 V</t>
  </si>
  <si>
    <t>Pol944</t>
  </si>
  <si>
    <t>KJ- 006 RPD/C6</t>
  </si>
  <si>
    <t>Pol1062</t>
  </si>
  <si>
    <t>Ventilační jednotka s termostatem 1U</t>
  </si>
  <si>
    <t>Pol1061</t>
  </si>
  <si>
    <t>Datový rack 19 " , 15U/hl.600 mm</t>
  </si>
  <si>
    <t>Pol1060</t>
  </si>
  <si>
    <t>Konektor RJ45</t>
  </si>
  <si>
    <t>Pol1044</t>
  </si>
  <si>
    <t>Optický patch kabel s LC konektory , délka 3m - duplexní</t>
  </si>
  <si>
    <t>Pol1043</t>
  </si>
  <si>
    <t>Police výsuvná</t>
  </si>
  <si>
    <t>Pol1040</t>
  </si>
  <si>
    <t>Vyvazovací panel</t>
  </si>
  <si>
    <t>Pol1039</t>
  </si>
  <si>
    <t>Switch s 8x Gbit ethernetovými porty a dvěma gigabitovými SFP porty ,podpora PoE dle normy IEEE</t>
  </si>
  <si>
    <t>Pol1038</t>
  </si>
  <si>
    <t>Patch panel 24 port, cat 6</t>
  </si>
  <si>
    <t>Pol1037</t>
  </si>
  <si>
    <t>Kamerový switch 16 RJ 45</t>
  </si>
  <si>
    <t>Pol 959</t>
  </si>
  <si>
    <t>Strukturovaná kabeláž</t>
  </si>
  <si>
    <t>732</t>
  </si>
  <si>
    <t>Cena / MJ</t>
  </si>
  <si>
    <t>Množství</t>
  </si>
  <si>
    <t>Název položky</t>
  </si>
  <si>
    <t>Číslo položky</t>
  </si>
  <si>
    <t>#</t>
  </si>
  <si>
    <t>PROD54g - D 5.4. g  Slaboproud</t>
  </si>
  <si>
    <t>8</t>
  </si>
  <si>
    <t>C:</t>
  </si>
  <si>
    <t>Slaboproud - Výstavba zázemí šaten vč. občerstvení ve sportovním areálu Prokopávka</t>
  </si>
  <si>
    <t>14000208</t>
  </si>
  <si>
    <t>R:</t>
  </si>
  <si>
    <t>O:</t>
  </si>
  <si>
    <t>Výstavba slaboproud Čerchov</t>
  </si>
  <si>
    <t>14  -0014</t>
  </si>
  <si>
    <t>S:</t>
  </si>
  <si>
    <t xml:space="preserve">Položkový rozpočet </t>
  </si>
  <si>
    <t>Slaboproud</t>
  </si>
  <si>
    <t>Slaboproudé instalace  - horská chata Čerchov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</si>
</sst>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č&quot;_-;\-* #,##0\ &quot;Kč&quot;_-;_-* &quot;-&quot;\ &quot;Kč&quot;_-;_-@_-"/>
    <numFmt numFmtId="164" formatCode="#,##0\ _K_č"/>
    <numFmt numFmtId="165" formatCode="#,##0.00000"/>
  </numFmts>
  <fonts count="9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rgb="FFD6E1EE"/>
      </patternFill>
    </fill>
    <fill>
      <patternFill patternType="solid">
        <fgColor rgb="FFD6E1EE"/>
        <bgColor rgb="FFDBDBDB"/>
      </patternFill>
    </fill>
    <fill>
      <patternFill patternType="solid">
        <fgColor rgb="FFDBDBDB"/>
        <bgColor rgb="FFD6E1EE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42" fontId="0" fillId="3" borderId="0" xfId="0" applyNumberFormat="1" applyFill="1"/>
    <xf numFmtId="164" fontId="3" fillId="0" borderId="0" xfId="0" applyNumberFormat="1" applyFont="1" applyAlignment="1">
      <alignment horizontal="left" vertical="top"/>
    </xf>
    <xf numFmtId="0" fontId="4" fillId="0" borderId="0" xfId="1"/>
    <xf numFmtId="49" fontId="4" fillId="0" borderId="0" xfId="1" applyNumberFormat="1"/>
    <xf numFmtId="0" fontId="5" fillId="0" borderId="0" xfId="1" applyFont="1"/>
    <xf numFmtId="0" fontId="5" fillId="0" borderId="0" xfId="1" applyFont="1" applyAlignment="1">
      <alignment horizontal="center"/>
    </xf>
    <xf numFmtId="49" fontId="5" fillId="0" borderId="0" xfId="1" applyNumberFormat="1" applyFont="1"/>
    <xf numFmtId="0" fontId="6" fillId="0" borderId="0" xfId="1" applyFont="1" applyAlignment="1">
      <alignment horizontal="center"/>
    </xf>
    <xf numFmtId="4" fontId="4" fillId="0" borderId="0" xfId="1" applyNumberFormat="1" applyAlignment="1">
      <alignment vertical="center" shrinkToFit="1"/>
    </xf>
    <xf numFmtId="4" fontId="5" fillId="0" borderId="0" xfId="1" applyNumberFormat="1" applyFont="1" applyAlignment="1">
      <alignment vertical="center" shrinkToFit="1"/>
    </xf>
    <xf numFmtId="165" fontId="5" fillId="0" borderId="0" xfId="1" applyNumberFormat="1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4" fontId="6" fillId="5" borderId="2" xfId="1" applyNumberFormat="1" applyFont="1" applyFill="1" applyBorder="1" applyAlignment="1">
      <alignment vertical="center" shrinkToFit="1"/>
    </xf>
    <xf numFmtId="4" fontId="6" fillId="5" borderId="3" xfId="1" applyNumberFormat="1" applyFont="1" applyFill="1" applyBorder="1" applyAlignment="1">
      <alignment vertical="center" shrinkToFit="1"/>
    </xf>
    <xf numFmtId="165" fontId="6" fillId="5" borderId="3" xfId="1" applyNumberFormat="1" applyFont="1" applyFill="1" applyBorder="1" applyAlignment="1">
      <alignment vertical="center" shrinkToFit="1"/>
    </xf>
    <xf numFmtId="0" fontId="6" fillId="5" borderId="3" xfId="1" applyFont="1" applyFill="1" applyBorder="1" applyAlignment="1">
      <alignment horizontal="center" vertical="center" shrinkToFit="1"/>
    </xf>
    <xf numFmtId="0" fontId="6" fillId="5" borderId="3" xfId="1" applyFont="1" applyFill="1" applyBorder="1" applyAlignment="1">
      <alignment horizontal="left" vertical="center" wrapText="1"/>
    </xf>
    <xf numFmtId="0" fontId="6" fillId="5" borderId="4" xfId="1" applyFont="1" applyFill="1" applyBorder="1" applyAlignment="1">
      <alignment horizontal="center" vertical="center"/>
    </xf>
    <xf numFmtId="165" fontId="4" fillId="0" borderId="0" xfId="1" applyNumberFormat="1" applyAlignment="1">
      <alignment vertical="center" shrinkToFit="1"/>
    </xf>
    <xf numFmtId="0" fontId="4" fillId="0" borderId="0" xfId="1" applyAlignment="1">
      <alignment horizontal="center" vertical="center" shrinkToFit="1"/>
    </xf>
    <xf numFmtId="0" fontId="4" fillId="0" borderId="0" xfId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4" fontId="5" fillId="0" borderId="1" xfId="1" applyNumberFormat="1" applyFont="1" applyBorder="1" applyAlignment="1">
      <alignment vertical="center" shrinkToFit="1"/>
    </xf>
    <xf numFmtId="4" fontId="5" fillId="4" borderId="1" xfId="1" applyNumberFormat="1" applyFont="1" applyFill="1" applyBorder="1" applyAlignment="1" applyProtection="1">
      <alignment vertical="center" shrinkToFit="1"/>
      <protection locked="0"/>
    </xf>
    <xf numFmtId="165" fontId="5" fillId="0" borderId="1" xfId="1" applyNumberFormat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4" fontId="7" fillId="5" borderId="6" xfId="1" applyNumberFormat="1" applyFont="1" applyFill="1" applyBorder="1" applyAlignment="1">
      <alignment vertical="center" shrinkToFit="1"/>
    </xf>
    <xf numFmtId="4" fontId="7" fillId="5" borderId="5" xfId="1" applyNumberFormat="1" applyFont="1" applyFill="1" applyBorder="1" applyAlignment="1">
      <alignment vertical="center" shrinkToFit="1"/>
    </xf>
    <xf numFmtId="165" fontId="7" fillId="5" borderId="6" xfId="1" applyNumberFormat="1" applyFont="1" applyFill="1" applyBorder="1" applyAlignment="1">
      <alignment vertical="center" shrinkToFit="1"/>
    </xf>
    <xf numFmtId="0" fontId="7" fillId="5" borderId="6" xfId="1" applyFont="1" applyFill="1" applyBorder="1" applyAlignment="1">
      <alignment horizontal="center" vertical="center" shrinkToFit="1"/>
    </xf>
    <xf numFmtId="0" fontId="7" fillId="5" borderId="6" xfId="1" applyFont="1" applyFill="1" applyBorder="1" applyAlignment="1">
      <alignment horizontal="left" vertical="center" wrapText="1"/>
    </xf>
    <xf numFmtId="0" fontId="7" fillId="5" borderId="7" xfId="1" applyFont="1" applyFill="1" applyBorder="1" applyAlignment="1">
      <alignment horizontal="center" vertical="center"/>
    </xf>
    <xf numFmtId="0" fontId="4" fillId="0" borderId="0" xfId="1" applyAlignment="1">
      <alignment vertical="center"/>
    </xf>
    <xf numFmtId="0" fontId="4" fillId="6" borderId="1" xfId="1" applyFill="1" applyBorder="1" applyAlignment="1">
      <alignment horizontal="right" vertical="center"/>
    </xf>
    <xf numFmtId="0" fontId="4" fillId="6" borderId="4" xfId="1" applyFill="1" applyBorder="1" applyAlignment="1">
      <alignment horizontal="right" vertical="center"/>
    </xf>
    <xf numFmtId="0" fontId="4" fillId="6" borderId="1" xfId="1" applyFill="1" applyBorder="1" applyAlignment="1">
      <alignment horizontal="center" vertical="center"/>
    </xf>
    <xf numFmtId="49" fontId="4" fillId="6" borderId="1" xfId="1" applyNumberForma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7" fillId="0" borderId="0" xfId="1" applyFont="1" applyAlignment="1">
      <alignment horizontal="center"/>
    </xf>
    <xf numFmtId="49" fontId="4" fillId="5" borderId="3" xfId="1" applyNumberFormat="1" applyFill="1" applyBorder="1" applyAlignment="1">
      <alignment horizontal="left" vertical="center" indent="1"/>
    </xf>
    <xf numFmtId="0" fontId="7" fillId="5" borderId="1" xfId="1" applyFont="1" applyFill="1" applyBorder="1" applyAlignment="1">
      <alignment horizontal="center" vertical="center"/>
    </xf>
    <xf numFmtId="49" fontId="4" fillId="0" borderId="3" xfId="1" applyNumberForma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/>
    </xf>
    <xf numFmtId="49" fontId="4" fillId="5" borderId="2" xfId="1" applyNumberFormat="1" applyFill="1" applyBorder="1" applyAlignment="1">
      <alignment vertical="center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/>
    </xf>
    <xf numFmtId="49" fontId="4" fillId="0" borderId="2" xfId="1" applyNumberFormat="1" applyBorder="1" applyAlignment="1">
      <alignment vertical="center"/>
    </xf>
    <xf numFmtId="0" fontId="4" fillId="0" borderId="2" xfId="1" applyBorder="1" applyAlignment="1">
      <alignment vertical="center"/>
    </xf>
  </cellXfs>
  <cellStyles count="2">
    <cellStyle name="Normální" xfId="0" builtinId="0"/>
    <cellStyle name="Normální 2" xfId="1" xr:uid="{AEF9F7D5-50F9-46AD-80CD-ADC5E6F725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BYNEK\Zak&#225;zky\Projekty\&#268;erchov-Horsk&#225;%20chata\REALIZACE\VYBAVEN&#205;\ROZPO&#268;ET\IPFILES\YODA\IPFiles\Templates\Rozpo&#269;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BYNEK\Zak&#225;zky\Projekty\&#268;erchov-Horsk&#225;%20chata\REALIZACE\VYBAVEN&#205;\ROZPO&#268;ET\14-0014%20V&#253;stavba%20slaboproud%20&#268;erchov%20(1)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8"/>
    </sheetNames>
    <sheetDataSet>
      <sheetData sheetId="0" refreshError="1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694142</v>
          </cell>
        </row>
        <row r="26">
          <cell r="G26">
            <v>145769.82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EFA5-9FFD-4F55-A89A-23741AD77BDF}">
  <sheetPr>
    <pageSetUpPr fitToPage="1"/>
  </sheetPr>
  <dimension ref="A1:H63"/>
  <sheetViews>
    <sheetView zoomScaleNormal="100" workbookViewId="0">
      <selection activeCell="A30" sqref="A30:G30"/>
    </sheetView>
  </sheetViews>
  <sheetFormatPr defaultRowHeight="14.25"/>
  <cols>
    <col min="8" max="8" width="14.125" bestFit="1" customWidth="1"/>
  </cols>
  <sheetData>
    <row r="1" spans="1:8" ht="18">
      <c r="A1" s="54" t="s">
        <v>117</v>
      </c>
      <c r="B1" s="54"/>
      <c r="C1" s="54"/>
      <c r="D1" s="54"/>
      <c r="E1" s="54"/>
      <c r="F1" s="54"/>
      <c r="G1" s="54"/>
      <c r="H1" s="54"/>
    </row>
    <row r="3" spans="1:8" ht="18">
      <c r="A3" s="55" t="s">
        <v>9</v>
      </c>
      <c r="B3" s="55"/>
      <c r="C3" s="55"/>
      <c r="D3" s="55"/>
      <c r="E3" s="55"/>
      <c r="F3" s="55"/>
      <c r="G3" s="55"/>
      <c r="H3" s="55"/>
    </row>
    <row r="5" spans="1:8">
      <c r="A5" s="56" t="s">
        <v>2</v>
      </c>
      <c r="B5" s="56"/>
      <c r="C5" t="s">
        <v>11</v>
      </c>
    </row>
    <row r="7" spans="1:8">
      <c r="A7" s="56" t="s">
        <v>3</v>
      </c>
      <c r="B7" s="56"/>
      <c r="C7" t="s">
        <v>12</v>
      </c>
    </row>
    <row r="8" spans="1:8">
      <c r="A8" s="1"/>
      <c r="B8" s="1"/>
    </row>
    <row r="10" spans="1:8">
      <c r="A10" s="56" t="s">
        <v>4</v>
      </c>
      <c r="B10" s="56"/>
    </row>
    <row r="11" spans="1:8">
      <c r="A11" s="1"/>
      <c r="B11" s="1"/>
    </row>
    <row r="12" spans="1:8">
      <c r="A12" s="1"/>
      <c r="B12" s="1"/>
    </row>
    <row r="13" spans="1:8">
      <c r="A13" s="1"/>
      <c r="B13" s="1"/>
    </row>
    <row r="15" spans="1:8">
      <c r="A15" s="56" t="s">
        <v>5</v>
      </c>
      <c r="B15" s="56"/>
    </row>
    <row r="18" spans="1:8" ht="15">
      <c r="A18" s="57" t="s">
        <v>6</v>
      </c>
      <c r="B18" s="57"/>
      <c r="C18" s="2"/>
      <c r="D18" s="2"/>
      <c r="E18" s="2"/>
      <c r="F18" s="2"/>
      <c r="G18" s="2"/>
      <c r="H18" s="3">
        <f>SUM(H25:H63)</f>
        <v>0</v>
      </c>
    </row>
    <row r="19" spans="1:8">
      <c r="A19" s="56" t="s">
        <v>7</v>
      </c>
      <c r="B19" s="56"/>
      <c r="C19" s="56"/>
    </row>
    <row r="21" spans="1:8" ht="15">
      <c r="A21" s="57" t="s">
        <v>8</v>
      </c>
      <c r="B21" s="57"/>
      <c r="C21" s="2"/>
      <c r="D21" s="2"/>
      <c r="E21" s="2"/>
      <c r="F21" s="2"/>
      <c r="G21" s="2"/>
      <c r="H21" s="3">
        <f>H18*1.21</f>
        <v>0</v>
      </c>
    </row>
    <row r="24" spans="1:8" ht="18">
      <c r="A24" s="55" t="s">
        <v>10</v>
      </c>
      <c r="B24" s="55"/>
      <c r="C24" s="55"/>
      <c r="D24" s="55"/>
      <c r="E24" s="55"/>
      <c r="F24" s="55"/>
      <c r="G24" s="55"/>
      <c r="H24" s="55"/>
    </row>
    <row r="25" spans="1:8">
      <c r="A25" s="53" t="s">
        <v>116</v>
      </c>
      <c r="B25" s="53"/>
      <c r="C25" s="53"/>
      <c r="D25" s="53"/>
      <c r="E25" s="53"/>
      <c r="F25" s="53"/>
      <c r="G25" s="53"/>
      <c r="H25" s="52">
        <f>Slaboproud!G57</f>
        <v>0</v>
      </c>
    </row>
    <row r="26" spans="1:8">
      <c r="A26" s="53"/>
      <c r="B26" s="53"/>
      <c r="C26" s="53"/>
      <c r="D26" s="53"/>
      <c r="E26" s="53"/>
      <c r="F26" s="53"/>
      <c r="G26" s="53"/>
      <c r="H26" s="4"/>
    </row>
    <row r="27" spans="1:8">
      <c r="A27" s="53"/>
      <c r="B27" s="53"/>
      <c r="C27" s="53"/>
      <c r="D27" s="53"/>
      <c r="E27" s="53"/>
      <c r="F27" s="53"/>
      <c r="G27" s="53"/>
      <c r="H27" s="4"/>
    </row>
    <row r="28" spans="1:8">
      <c r="A28" s="53"/>
      <c r="B28" s="53"/>
      <c r="C28" s="53"/>
      <c r="D28" s="53"/>
      <c r="E28" s="53"/>
      <c r="F28" s="53"/>
      <c r="G28" s="53"/>
      <c r="H28" s="4"/>
    </row>
    <row r="29" spans="1:8">
      <c r="A29" s="53"/>
      <c r="B29" s="53"/>
      <c r="C29" s="53"/>
      <c r="D29" s="53"/>
      <c r="E29" s="53"/>
      <c r="F29" s="53"/>
      <c r="G29" s="53"/>
      <c r="H29" s="4"/>
    </row>
    <row r="30" spans="1:8">
      <c r="A30" s="53"/>
      <c r="B30" s="53"/>
      <c r="C30" s="53"/>
      <c r="D30" s="53"/>
      <c r="E30" s="53"/>
      <c r="F30" s="53"/>
      <c r="G30" s="53"/>
      <c r="H30" s="4"/>
    </row>
    <row r="31" spans="1:8">
      <c r="A31" s="53"/>
      <c r="B31" s="53"/>
      <c r="C31" s="53"/>
      <c r="D31" s="53"/>
      <c r="E31" s="53"/>
      <c r="F31" s="53"/>
      <c r="G31" s="53"/>
      <c r="H31" s="4"/>
    </row>
    <row r="32" spans="1:8">
      <c r="A32" s="53"/>
      <c r="B32" s="53"/>
      <c r="C32" s="53"/>
      <c r="D32" s="53"/>
      <c r="E32" s="53"/>
      <c r="F32" s="53"/>
      <c r="G32" s="53"/>
      <c r="H32" s="4"/>
    </row>
    <row r="33" spans="1:8">
      <c r="A33" s="53"/>
      <c r="B33" s="53"/>
      <c r="C33" s="53"/>
      <c r="D33" s="53"/>
      <c r="E33" s="53"/>
      <c r="F33" s="53"/>
      <c r="G33" s="53"/>
      <c r="H33" s="4"/>
    </row>
    <row r="34" spans="1:8">
      <c r="A34" s="53"/>
      <c r="B34" s="53"/>
      <c r="C34" s="53"/>
      <c r="D34" s="53"/>
      <c r="E34" s="53"/>
      <c r="F34" s="53"/>
      <c r="G34" s="53"/>
      <c r="H34" s="4"/>
    </row>
    <row r="35" spans="1:8">
      <c r="A35" s="53"/>
      <c r="B35" s="53"/>
      <c r="C35" s="53"/>
      <c r="D35" s="53"/>
      <c r="E35" s="53"/>
      <c r="F35" s="53"/>
      <c r="G35" s="53"/>
      <c r="H35" s="4"/>
    </row>
    <row r="36" spans="1:8">
      <c r="A36" s="53"/>
      <c r="B36" s="53"/>
      <c r="C36" s="53"/>
      <c r="D36" s="53"/>
      <c r="E36" s="53"/>
      <c r="F36" s="53"/>
      <c r="G36" s="53"/>
      <c r="H36" s="4"/>
    </row>
    <row r="37" spans="1:8">
      <c r="A37" s="53"/>
      <c r="B37" s="53"/>
      <c r="C37" s="53"/>
      <c r="D37" s="53"/>
      <c r="E37" s="53"/>
      <c r="F37" s="53"/>
      <c r="G37" s="53"/>
      <c r="H37" s="4"/>
    </row>
    <row r="38" spans="1:8">
      <c r="A38" s="53"/>
      <c r="B38" s="53"/>
      <c r="C38" s="53"/>
      <c r="D38" s="53"/>
      <c r="E38" s="53"/>
      <c r="F38" s="53"/>
      <c r="G38" s="53"/>
      <c r="H38" s="4"/>
    </row>
    <row r="39" spans="1:8">
      <c r="A39" s="53"/>
      <c r="B39" s="53"/>
      <c r="C39" s="53"/>
      <c r="D39" s="53"/>
      <c r="E39" s="53"/>
      <c r="F39" s="53"/>
      <c r="G39" s="53"/>
      <c r="H39" s="4"/>
    </row>
    <row r="40" spans="1:8">
      <c r="A40" s="53"/>
      <c r="B40" s="53"/>
      <c r="C40" s="53"/>
      <c r="D40" s="53"/>
      <c r="E40" s="53"/>
      <c r="F40" s="53"/>
      <c r="G40" s="53"/>
      <c r="H40" s="4"/>
    </row>
    <row r="41" spans="1:8">
      <c r="A41" s="53"/>
      <c r="B41" s="53"/>
      <c r="C41" s="53"/>
      <c r="D41" s="53"/>
      <c r="E41" s="53"/>
      <c r="F41" s="53"/>
      <c r="G41" s="53"/>
      <c r="H41" s="4"/>
    </row>
    <row r="42" spans="1:8">
      <c r="A42" s="53"/>
      <c r="B42" s="53"/>
      <c r="C42" s="53"/>
      <c r="D42" s="53"/>
      <c r="E42" s="53"/>
      <c r="F42" s="53"/>
      <c r="G42" s="53"/>
      <c r="H42" s="4"/>
    </row>
    <row r="43" spans="1:8">
      <c r="A43" s="53"/>
      <c r="B43" s="53"/>
      <c r="C43" s="53"/>
      <c r="D43" s="53"/>
      <c r="E43" s="53"/>
      <c r="F43" s="53"/>
      <c r="G43" s="53"/>
      <c r="H43" s="4"/>
    </row>
    <row r="44" spans="1:8">
      <c r="A44" s="53"/>
      <c r="B44" s="53"/>
      <c r="C44" s="53"/>
      <c r="D44" s="53"/>
      <c r="E44" s="53"/>
      <c r="F44" s="53"/>
      <c r="G44" s="53"/>
      <c r="H44" s="4"/>
    </row>
    <row r="45" spans="1:8">
      <c r="A45" s="53"/>
      <c r="B45" s="53"/>
      <c r="C45" s="53"/>
      <c r="D45" s="53"/>
      <c r="E45" s="53"/>
      <c r="F45" s="53"/>
      <c r="G45" s="53"/>
      <c r="H45" s="4"/>
    </row>
    <row r="46" spans="1:8">
      <c r="A46" s="53"/>
      <c r="B46" s="53"/>
      <c r="C46" s="53"/>
      <c r="D46" s="53"/>
      <c r="E46" s="53"/>
      <c r="F46" s="53"/>
      <c r="G46" s="53"/>
      <c r="H46" s="4"/>
    </row>
    <row r="47" spans="1:8">
      <c r="A47" s="53"/>
      <c r="B47" s="53"/>
      <c r="C47" s="53"/>
      <c r="D47" s="53"/>
      <c r="E47" s="53"/>
      <c r="F47" s="53"/>
      <c r="G47" s="53"/>
      <c r="H47" s="4"/>
    </row>
    <row r="48" spans="1:8">
      <c r="A48" s="53"/>
      <c r="B48" s="53"/>
      <c r="C48" s="53"/>
      <c r="D48" s="53"/>
      <c r="E48" s="53"/>
      <c r="F48" s="53"/>
      <c r="G48" s="53"/>
      <c r="H48" s="4"/>
    </row>
    <row r="49" spans="1:8">
      <c r="A49" s="53"/>
      <c r="B49" s="53"/>
      <c r="C49" s="53"/>
      <c r="D49" s="53"/>
      <c r="E49" s="53"/>
      <c r="F49" s="53"/>
      <c r="G49" s="53"/>
      <c r="H49" s="4"/>
    </row>
    <row r="50" spans="1:8">
      <c r="A50" s="53"/>
      <c r="B50" s="53"/>
      <c r="C50" s="53"/>
      <c r="D50" s="53"/>
      <c r="E50" s="53"/>
      <c r="F50" s="53"/>
      <c r="G50" s="53"/>
      <c r="H50" s="4"/>
    </row>
    <row r="51" spans="1:8">
      <c r="A51" s="53"/>
      <c r="B51" s="53"/>
      <c r="C51" s="53"/>
      <c r="D51" s="53"/>
      <c r="E51" s="53"/>
      <c r="F51" s="53"/>
      <c r="G51" s="53"/>
      <c r="H51" s="4"/>
    </row>
    <row r="52" spans="1:8">
      <c r="A52" s="53"/>
      <c r="B52" s="53"/>
      <c r="C52" s="53"/>
      <c r="D52" s="53"/>
      <c r="E52" s="53"/>
      <c r="F52" s="53"/>
      <c r="G52" s="53"/>
      <c r="H52" s="4"/>
    </row>
    <row r="53" spans="1:8">
      <c r="A53" s="53"/>
      <c r="B53" s="53"/>
      <c r="C53" s="53"/>
      <c r="D53" s="53"/>
      <c r="E53" s="53"/>
      <c r="F53" s="53"/>
      <c r="G53" s="53"/>
      <c r="H53" s="4"/>
    </row>
    <row r="54" spans="1:8">
      <c r="A54" s="53"/>
      <c r="B54" s="53"/>
      <c r="C54" s="53"/>
      <c r="D54" s="53"/>
      <c r="E54" s="53"/>
      <c r="F54" s="53"/>
      <c r="G54" s="53"/>
      <c r="H54" s="4"/>
    </row>
    <row r="55" spans="1:8">
      <c r="A55" s="53"/>
      <c r="B55" s="53"/>
      <c r="C55" s="53"/>
      <c r="D55" s="53"/>
      <c r="E55" s="53"/>
      <c r="F55" s="53"/>
      <c r="G55" s="53"/>
      <c r="H55" s="4"/>
    </row>
    <row r="56" spans="1:8">
      <c r="A56" s="53"/>
      <c r="B56" s="53"/>
      <c r="C56" s="53"/>
      <c r="D56" s="53"/>
      <c r="E56" s="53"/>
      <c r="F56" s="53"/>
      <c r="G56" s="53"/>
      <c r="H56" s="4"/>
    </row>
    <row r="57" spans="1:8">
      <c r="A57" s="53"/>
      <c r="B57" s="53"/>
      <c r="C57" s="53"/>
      <c r="D57" s="53"/>
      <c r="E57" s="53"/>
      <c r="F57" s="53"/>
      <c r="G57" s="53"/>
      <c r="H57" s="4"/>
    </row>
    <row r="58" spans="1:8">
      <c r="A58" s="53"/>
      <c r="B58" s="53"/>
      <c r="C58" s="53"/>
      <c r="D58" s="53"/>
      <c r="E58" s="53"/>
      <c r="F58" s="53"/>
      <c r="G58" s="53"/>
      <c r="H58" s="4"/>
    </row>
    <row r="59" spans="1:8">
      <c r="A59" s="53"/>
      <c r="B59" s="53"/>
      <c r="C59" s="53"/>
      <c r="D59" s="53"/>
      <c r="E59" s="53"/>
      <c r="F59" s="53"/>
      <c r="G59" s="53"/>
      <c r="H59" s="4"/>
    </row>
    <row r="60" spans="1:8">
      <c r="A60" s="53"/>
      <c r="B60" s="53"/>
      <c r="C60" s="53"/>
      <c r="D60" s="53"/>
      <c r="E60" s="53"/>
      <c r="F60" s="53"/>
      <c r="G60" s="53"/>
      <c r="H60" s="4"/>
    </row>
    <row r="61" spans="1:8">
      <c r="A61" s="53"/>
      <c r="B61" s="53"/>
      <c r="C61" s="53"/>
      <c r="D61" s="53"/>
      <c r="E61" s="53"/>
      <c r="F61" s="53"/>
      <c r="G61" s="53"/>
      <c r="H61" s="4"/>
    </row>
    <row r="62" spans="1:8">
      <c r="A62" s="53"/>
      <c r="B62" s="53"/>
      <c r="C62" s="53"/>
      <c r="D62" s="53"/>
      <c r="E62" s="53"/>
      <c r="F62" s="53"/>
      <c r="G62" s="53"/>
      <c r="H62" s="4"/>
    </row>
    <row r="63" spans="1:8">
      <c r="A63" s="53"/>
      <c r="B63" s="53"/>
      <c r="C63" s="53"/>
      <c r="D63" s="53"/>
      <c r="E63" s="53"/>
      <c r="F63" s="53"/>
      <c r="G63" s="53"/>
      <c r="H63" s="4"/>
    </row>
  </sheetData>
  <mergeCells count="49">
    <mergeCell ref="A63:G63"/>
    <mergeCell ref="A61:G61"/>
    <mergeCell ref="A56:G56"/>
    <mergeCell ref="A57:G57"/>
    <mergeCell ref="A58:G58"/>
    <mergeCell ref="A59:G59"/>
    <mergeCell ref="A60:G60"/>
    <mergeCell ref="A62:G62"/>
    <mergeCell ref="A51:G51"/>
    <mergeCell ref="A53:G53"/>
    <mergeCell ref="A52:G52"/>
    <mergeCell ref="A54:G54"/>
    <mergeCell ref="A55:G55"/>
    <mergeCell ref="A35:G35"/>
    <mergeCell ref="A36:G36"/>
    <mergeCell ref="A37:G37"/>
    <mergeCell ref="A50:G50"/>
    <mergeCell ref="A39:G39"/>
    <mergeCell ref="A40:G40"/>
    <mergeCell ref="A41:G41"/>
    <mergeCell ref="A42:G42"/>
    <mergeCell ref="A43:G43"/>
    <mergeCell ref="A44:G44"/>
    <mergeCell ref="A45:G45"/>
    <mergeCell ref="A46:G46"/>
    <mergeCell ref="A47:G47"/>
    <mergeCell ref="A48:G48"/>
    <mergeCell ref="A49:G49"/>
    <mergeCell ref="A38:G38"/>
    <mergeCell ref="A30:G30"/>
    <mergeCell ref="A31:G31"/>
    <mergeCell ref="A32:G32"/>
    <mergeCell ref="A33:G33"/>
    <mergeCell ref="A34:G34"/>
    <mergeCell ref="A28:G28"/>
    <mergeCell ref="A29:G29"/>
    <mergeCell ref="A27:G27"/>
    <mergeCell ref="A26:G26"/>
    <mergeCell ref="A1:H1"/>
    <mergeCell ref="A3:H3"/>
    <mergeCell ref="A5:B5"/>
    <mergeCell ref="A7:B7"/>
    <mergeCell ref="A10:B10"/>
    <mergeCell ref="A15:B15"/>
    <mergeCell ref="A18:B18"/>
    <mergeCell ref="A19:C19"/>
    <mergeCell ref="A21:B21"/>
    <mergeCell ref="A24:H24"/>
    <mergeCell ref="A25:G25"/>
  </mergeCells>
  <pageMargins left="0.7" right="0.7" top="0.78740157499999996" bottom="0.78740157499999996" header="0.3" footer="0.3"/>
  <pageSetup paperSize="9" scale="75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8D96-F18E-4B4E-8557-8F6FD565BC7B}">
  <dimension ref="A1:AE67"/>
  <sheetViews>
    <sheetView tabSelected="1" topLeftCell="A10" zoomScale="80" zoomScaleNormal="80" workbookViewId="0">
      <selection activeCell="K48" sqref="K48"/>
    </sheetView>
  </sheetViews>
  <sheetFormatPr defaultColWidth="9.125" defaultRowHeight="12.75" outlineLevelRow="1"/>
  <cols>
    <col min="1" max="1" width="4.375" style="5" customWidth="1"/>
    <col min="2" max="2" width="14.375" style="6" customWidth="1"/>
    <col min="3" max="3" width="38.375" style="6" customWidth="1"/>
    <col min="4" max="4" width="4.625" style="5" customWidth="1"/>
    <col min="5" max="5" width="10.625" style="5" customWidth="1"/>
    <col min="6" max="6" width="9.875" style="5" customWidth="1"/>
    <col min="7" max="7" width="12.875" style="5" customWidth="1"/>
    <col min="8" max="9" width="8.625" style="5" customWidth="1"/>
    <col min="10" max="10" width="9.125" style="5"/>
    <col min="11" max="996" width="8.625" style="5" customWidth="1"/>
    <col min="997" max="16384" width="9.125" style="5"/>
  </cols>
  <sheetData>
    <row r="1" spans="1:31" ht="15.95" customHeight="1">
      <c r="A1" s="60" t="s">
        <v>115</v>
      </c>
      <c r="B1" s="60"/>
      <c r="C1" s="60"/>
      <c r="D1" s="60"/>
      <c r="E1" s="60"/>
      <c r="F1" s="60"/>
      <c r="G1" s="60"/>
    </row>
    <row r="2" spans="1:31" ht="15.95" customHeight="1">
      <c r="A2" s="51" t="s">
        <v>114</v>
      </c>
      <c r="B2" s="50" t="s">
        <v>113</v>
      </c>
      <c r="C2" s="61" t="s">
        <v>112</v>
      </c>
      <c r="D2" s="61"/>
      <c r="E2" s="61"/>
      <c r="F2" s="61"/>
      <c r="G2" s="61"/>
    </row>
    <row r="3" spans="1:31" ht="15.95" hidden="1" customHeight="1">
      <c r="A3" s="51" t="s">
        <v>111</v>
      </c>
      <c r="B3" s="50"/>
      <c r="C3" s="62"/>
      <c r="D3" s="62"/>
      <c r="E3" s="62"/>
      <c r="F3" s="62"/>
      <c r="G3" s="62"/>
    </row>
    <row r="4" spans="1:31" ht="15.95" hidden="1" customHeight="1">
      <c r="A4" s="51" t="s">
        <v>110</v>
      </c>
      <c r="B4" s="50" t="s">
        <v>109</v>
      </c>
      <c r="C4" s="61" t="s">
        <v>108</v>
      </c>
      <c r="D4" s="61"/>
      <c r="E4" s="61"/>
      <c r="F4" s="61"/>
      <c r="G4" s="61"/>
    </row>
    <row r="5" spans="1:31" ht="15.95" hidden="1" customHeight="1">
      <c r="A5" s="51" t="s">
        <v>107</v>
      </c>
      <c r="B5" s="50" t="s">
        <v>109</v>
      </c>
      <c r="C5" s="61" t="s">
        <v>108</v>
      </c>
      <c r="D5" s="61"/>
      <c r="E5" s="61"/>
      <c r="F5" s="61"/>
      <c r="G5" s="61"/>
      <c r="H5" s="40"/>
      <c r="I5" s="40"/>
    </row>
    <row r="6" spans="1:31" ht="15.95" customHeight="1">
      <c r="A6" s="49" t="s">
        <v>107</v>
      </c>
      <c r="B6" s="48" t="s">
        <v>106</v>
      </c>
      <c r="C6" s="58" t="s">
        <v>105</v>
      </c>
      <c r="D6" s="58"/>
      <c r="E6" s="58"/>
      <c r="F6" s="58"/>
      <c r="G6" s="58"/>
      <c r="H6" s="40"/>
      <c r="I6" s="40"/>
    </row>
    <row r="7" spans="1:31">
      <c r="A7" s="47"/>
      <c r="D7" s="46"/>
    </row>
    <row r="8" spans="1:31">
      <c r="A8" s="45" t="s">
        <v>104</v>
      </c>
      <c r="B8" s="44" t="s">
        <v>103</v>
      </c>
      <c r="C8" s="44" t="s">
        <v>102</v>
      </c>
      <c r="D8" s="43" t="s">
        <v>0</v>
      </c>
      <c r="E8" s="41" t="s">
        <v>101</v>
      </c>
      <c r="F8" s="42" t="s">
        <v>100</v>
      </c>
      <c r="G8" s="41" t="s">
        <v>14</v>
      </c>
      <c r="H8" s="40"/>
      <c r="I8" s="40"/>
    </row>
    <row r="9" spans="1:31">
      <c r="A9" s="27"/>
      <c r="B9" s="26"/>
      <c r="C9" s="26"/>
      <c r="D9" s="25"/>
      <c r="E9" s="24"/>
      <c r="F9" s="11"/>
      <c r="G9" s="11"/>
    </row>
    <row r="10" spans="1:31">
      <c r="A10" s="39" t="s">
        <v>37</v>
      </c>
      <c r="B10" s="38" t="s">
        <v>99</v>
      </c>
      <c r="C10" s="38" t="s">
        <v>98</v>
      </c>
      <c r="D10" s="37"/>
      <c r="E10" s="36"/>
      <c r="F10" s="34"/>
      <c r="G10" s="35">
        <f>SUM(G11:G26)</f>
        <v>0</v>
      </c>
    </row>
    <row r="11" spans="1:31" outlineLevel="1">
      <c r="A11" s="33">
        <v>1</v>
      </c>
      <c r="B11" s="32" t="s">
        <v>97</v>
      </c>
      <c r="C11" s="32" t="s">
        <v>96</v>
      </c>
      <c r="D11" s="31" t="s">
        <v>65</v>
      </c>
      <c r="E11" s="30">
        <v>1</v>
      </c>
      <c r="F11" s="29">
        <v>0</v>
      </c>
      <c r="G11" s="28">
        <f t="shared" ref="G11:G26" si="0">ROUND(E11*F11,2)</f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outlineLevel="1">
      <c r="A12" s="33">
        <v>2</v>
      </c>
      <c r="B12" s="32" t="s">
        <v>95</v>
      </c>
      <c r="C12" s="32" t="s">
        <v>94</v>
      </c>
      <c r="D12" s="31" t="s">
        <v>1</v>
      </c>
      <c r="E12" s="30">
        <v>2</v>
      </c>
      <c r="F12" s="29">
        <v>0</v>
      </c>
      <c r="G12" s="28">
        <f t="shared" si="0"/>
        <v>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ht="22.5" outlineLevel="1">
      <c r="A13" s="33">
        <v>3</v>
      </c>
      <c r="B13" s="32" t="s">
        <v>93</v>
      </c>
      <c r="C13" s="32" t="s">
        <v>92</v>
      </c>
      <c r="D13" s="31" t="s">
        <v>65</v>
      </c>
      <c r="E13" s="30">
        <v>1</v>
      </c>
      <c r="F13" s="29">
        <v>0</v>
      </c>
      <c r="G13" s="28">
        <f t="shared" si="0"/>
        <v>0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outlineLevel="1">
      <c r="A14" s="33">
        <v>4</v>
      </c>
      <c r="B14" s="32" t="s">
        <v>91</v>
      </c>
      <c r="C14" s="32" t="s">
        <v>90</v>
      </c>
      <c r="D14" s="31" t="s">
        <v>65</v>
      </c>
      <c r="E14" s="30">
        <v>2</v>
      </c>
      <c r="F14" s="29">
        <v>0</v>
      </c>
      <c r="G14" s="28">
        <f t="shared" si="0"/>
        <v>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outlineLevel="1">
      <c r="A15" s="33">
        <v>5</v>
      </c>
      <c r="B15" s="32" t="s">
        <v>89</v>
      </c>
      <c r="C15" s="32" t="s">
        <v>88</v>
      </c>
      <c r="D15" s="31" t="s">
        <v>65</v>
      </c>
      <c r="E15" s="30">
        <v>1</v>
      </c>
      <c r="F15" s="29">
        <v>0</v>
      </c>
      <c r="G15" s="28">
        <f t="shared" si="0"/>
        <v>0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1" outlineLevel="1">
      <c r="A16" s="33">
        <v>6</v>
      </c>
      <c r="B16" s="32" t="s">
        <v>87</v>
      </c>
      <c r="C16" s="32" t="s">
        <v>86</v>
      </c>
      <c r="D16" s="31" t="s">
        <v>65</v>
      </c>
      <c r="E16" s="30">
        <v>2</v>
      </c>
      <c r="F16" s="29">
        <v>0</v>
      </c>
      <c r="G16" s="28">
        <f t="shared" si="0"/>
        <v>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 outlineLevel="1">
      <c r="A17" s="33">
        <v>7</v>
      </c>
      <c r="B17" s="32" t="s">
        <v>85</v>
      </c>
      <c r="C17" s="32" t="s">
        <v>84</v>
      </c>
      <c r="D17" s="31" t="s">
        <v>65</v>
      </c>
      <c r="E17" s="30">
        <v>1</v>
      </c>
      <c r="F17" s="29">
        <v>0</v>
      </c>
      <c r="G17" s="28">
        <f t="shared" si="0"/>
        <v>0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outlineLevel="1">
      <c r="A18" s="33">
        <v>9</v>
      </c>
      <c r="B18" s="32" t="s">
        <v>83</v>
      </c>
      <c r="C18" s="32" t="s">
        <v>82</v>
      </c>
      <c r="D18" s="31" t="s">
        <v>65</v>
      </c>
      <c r="E18" s="30">
        <v>1</v>
      </c>
      <c r="F18" s="29">
        <v>0</v>
      </c>
      <c r="G18" s="28">
        <f t="shared" si="0"/>
        <v>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outlineLevel="1">
      <c r="A19" s="33">
        <v>10</v>
      </c>
      <c r="B19" s="32" t="s">
        <v>81</v>
      </c>
      <c r="C19" s="32" t="s">
        <v>80</v>
      </c>
      <c r="D19" s="31" t="s">
        <v>65</v>
      </c>
      <c r="E19" s="30">
        <v>1</v>
      </c>
      <c r="F19" s="29">
        <v>0</v>
      </c>
      <c r="G19" s="28">
        <f t="shared" si="0"/>
        <v>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outlineLevel="1">
      <c r="A20" s="33">
        <v>11</v>
      </c>
      <c r="B20" s="32" t="s">
        <v>79</v>
      </c>
      <c r="C20" s="32" t="s">
        <v>78</v>
      </c>
      <c r="D20" s="31" t="s">
        <v>65</v>
      </c>
      <c r="E20" s="30">
        <v>20</v>
      </c>
      <c r="F20" s="29">
        <v>0</v>
      </c>
      <c r="G20" s="28">
        <f t="shared" si="0"/>
        <v>0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outlineLevel="1">
      <c r="A21" s="33">
        <v>12</v>
      </c>
      <c r="B21" s="32" t="s">
        <v>77</v>
      </c>
      <c r="C21" s="32" t="s">
        <v>76</v>
      </c>
      <c r="D21" s="31" t="s">
        <v>65</v>
      </c>
      <c r="E21" s="30">
        <v>1</v>
      </c>
      <c r="F21" s="29">
        <v>0</v>
      </c>
      <c r="G21" s="28">
        <f t="shared" si="0"/>
        <v>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outlineLevel="1">
      <c r="A22" s="33">
        <v>13</v>
      </c>
      <c r="B22" s="32" t="s">
        <v>75</v>
      </c>
      <c r="C22" s="32" t="s">
        <v>74</v>
      </c>
      <c r="D22" s="31" t="s">
        <v>65</v>
      </c>
      <c r="E22" s="30">
        <v>3</v>
      </c>
      <c r="F22" s="29">
        <v>0</v>
      </c>
      <c r="G22" s="28">
        <f t="shared" si="0"/>
        <v>0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2.5" outlineLevel="1">
      <c r="A23" s="33">
        <v>14</v>
      </c>
      <c r="B23" s="32" t="s">
        <v>73</v>
      </c>
      <c r="C23" s="32" t="s">
        <v>72</v>
      </c>
      <c r="D23" s="31" t="s">
        <v>65</v>
      </c>
      <c r="E23" s="30">
        <v>1</v>
      </c>
      <c r="F23" s="29">
        <v>0</v>
      </c>
      <c r="G23" s="28">
        <f t="shared" si="0"/>
        <v>0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outlineLevel="1">
      <c r="A24" s="33">
        <v>15</v>
      </c>
      <c r="B24" s="32" t="s">
        <v>71</v>
      </c>
      <c r="C24" s="32" t="s">
        <v>70</v>
      </c>
      <c r="D24" s="31" t="s">
        <v>65</v>
      </c>
      <c r="E24" s="30">
        <v>50</v>
      </c>
      <c r="F24" s="29">
        <v>0</v>
      </c>
      <c r="G24" s="28">
        <f t="shared" si="0"/>
        <v>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outlineLevel="1">
      <c r="A25" s="33">
        <v>17</v>
      </c>
      <c r="B25" s="32" t="s">
        <v>69</v>
      </c>
      <c r="C25" s="32" t="s">
        <v>68</v>
      </c>
      <c r="D25" s="31" t="s">
        <v>65</v>
      </c>
      <c r="E25" s="30">
        <v>20</v>
      </c>
      <c r="F25" s="29">
        <v>0</v>
      </c>
      <c r="G25" s="28">
        <f t="shared" si="0"/>
        <v>0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outlineLevel="1">
      <c r="A26" s="33">
        <v>18</v>
      </c>
      <c r="B26" s="32" t="s">
        <v>67</v>
      </c>
      <c r="C26" s="32" t="s">
        <v>66</v>
      </c>
      <c r="D26" s="31" t="s">
        <v>65</v>
      </c>
      <c r="E26" s="30">
        <v>1</v>
      </c>
      <c r="F26" s="29">
        <v>0</v>
      </c>
      <c r="G26" s="28">
        <f t="shared" si="0"/>
        <v>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7"/>
      <c r="B27" s="26"/>
      <c r="C27" s="26"/>
      <c r="D27" s="25"/>
      <c r="E27" s="24"/>
      <c r="F27" s="11"/>
      <c r="G27" s="11"/>
    </row>
    <row r="28" spans="1:31">
      <c r="A28" s="39" t="s">
        <v>37</v>
      </c>
      <c r="B28" s="38" t="s">
        <v>64</v>
      </c>
      <c r="C28" s="38" t="s">
        <v>63</v>
      </c>
      <c r="D28" s="37"/>
      <c r="E28" s="36"/>
      <c r="F28" s="34"/>
      <c r="G28" s="35">
        <f>SUM(G29:G35)</f>
        <v>0</v>
      </c>
    </row>
    <row r="29" spans="1:31" ht="22.5" outlineLevel="1">
      <c r="A29" s="33">
        <v>19</v>
      </c>
      <c r="B29" s="32" t="s">
        <v>62</v>
      </c>
      <c r="C29" s="32" t="s">
        <v>61</v>
      </c>
      <c r="D29" s="31" t="s">
        <v>1</v>
      </c>
      <c r="E29" s="30">
        <v>1</v>
      </c>
      <c r="F29" s="29">
        <v>0</v>
      </c>
      <c r="G29" s="28">
        <f t="shared" ref="G29:G35" si="1">ROUND(E29*F29,2)</f>
        <v>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outlineLevel="1">
      <c r="A30" s="33">
        <v>20</v>
      </c>
      <c r="B30" s="32" t="s">
        <v>60</v>
      </c>
      <c r="C30" s="32" t="s">
        <v>59</v>
      </c>
      <c r="D30" s="31" t="s">
        <v>1</v>
      </c>
      <c r="E30" s="30">
        <v>3</v>
      </c>
      <c r="F30" s="29">
        <v>0</v>
      </c>
      <c r="G30" s="28">
        <f t="shared" si="1"/>
        <v>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outlineLevel="1">
      <c r="A31" s="33">
        <v>21</v>
      </c>
      <c r="B31" s="32" t="s">
        <v>58</v>
      </c>
      <c r="C31" s="32" t="s">
        <v>57</v>
      </c>
      <c r="D31" s="31" t="s">
        <v>1</v>
      </c>
      <c r="E31" s="30">
        <v>22</v>
      </c>
      <c r="F31" s="29">
        <v>0</v>
      </c>
      <c r="G31" s="28">
        <f t="shared" si="1"/>
        <v>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outlineLevel="1">
      <c r="A32" s="33">
        <v>22</v>
      </c>
      <c r="B32" s="32" t="s">
        <v>56</v>
      </c>
      <c r="C32" s="32" t="s">
        <v>55</v>
      </c>
      <c r="D32" s="31" t="s">
        <v>1</v>
      </c>
      <c r="E32" s="30">
        <v>4</v>
      </c>
      <c r="F32" s="29">
        <v>0</v>
      </c>
      <c r="G32" s="28">
        <f t="shared" si="1"/>
        <v>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outlineLevel="1">
      <c r="A33" s="33">
        <v>23</v>
      </c>
      <c r="B33" s="32" t="s">
        <v>54</v>
      </c>
      <c r="C33" s="32" t="s">
        <v>53</v>
      </c>
      <c r="D33" s="31" t="s">
        <v>1</v>
      </c>
      <c r="E33" s="30">
        <v>15</v>
      </c>
      <c r="F33" s="29">
        <v>0</v>
      </c>
      <c r="G33" s="28">
        <f t="shared" si="1"/>
        <v>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outlineLevel="1">
      <c r="A34" s="33">
        <v>27</v>
      </c>
      <c r="B34" s="32" t="s">
        <v>52</v>
      </c>
      <c r="C34" s="32" t="s">
        <v>51</v>
      </c>
      <c r="D34" s="31" t="s">
        <v>1</v>
      </c>
      <c r="E34" s="30">
        <v>1</v>
      </c>
      <c r="F34" s="29">
        <v>0</v>
      </c>
      <c r="G34" s="28">
        <f t="shared" si="1"/>
        <v>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outlineLevel="1">
      <c r="A35" s="33">
        <v>28</v>
      </c>
      <c r="B35" s="32" t="s">
        <v>50</v>
      </c>
      <c r="C35" s="32" t="s">
        <v>49</v>
      </c>
      <c r="D35" s="31" t="s">
        <v>38</v>
      </c>
      <c r="E35" s="30">
        <v>1000</v>
      </c>
      <c r="F35" s="29">
        <v>0</v>
      </c>
      <c r="G35" s="28">
        <f t="shared" si="1"/>
        <v>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7"/>
      <c r="B36" s="26"/>
      <c r="C36" s="26"/>
      <c r="D36" s="25"/>
      <c r="E36" s="24"/>
      <c r="F36" s="11"/>
      <c r="G36" s="11"/>
    </row>
    <row r="37" spans="1:31">
      <c r="A37" s="27"/>
      <c r="B37" s="26"/>
      <c r="C37" s="26"/>
      <c r="D37" s="25"/>
      <c r="E37" s="24"/>
      <c r="F37" s="11"/>
      <c r="G37" s="11"/>
    </row>
    <row r="38" spans="1:31">
      <c r="A38" s="39" t="s">
        <v>37</v>
      </c>
      <c r="B38" s="38" t="s">
        <v>48</v>
      </c>
      <c r="C38" s="38" t="s">
        <v>47</v>
      </c>
      <c r="D38" s="37"/>
      <c r="E38" s="36"/>
      <c r="F38" s="34"/>
      <c r="G38" s="35">
        <f>G39</f>
        <v>0</v>
      </c>
    </row>
    <row r="39" spans="1:31" outlineLevel="1">
      <c r="A39" s="33">
        <v>38</v>
      </c>
      <c r="B39" s="32" t="s">
        <v>46</v>
      </c>
      <c r="C39" s="32" t="s">
        <v>45</v>
      </c>
      <c r="D39" s="31" t="s">
        <v>1</v>
      </c>
      <c r="E39" s="30">
        <v>1</v>
      </c>
      <c r="F39" s="29">
        <v>0</v>
      </c>
      <c r="G39" s="28">
        <f>ROUND(E39*F39,2)</f>
        <v>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A40" s="27"/>
      <c r="B40" s="26"/>
      <c r="C40" s="26"/>
      <c r="D40" s="25"/>
      <c r="E40" s="24"/>
      <c r="F40" s="11"/>
      <c r="G40" s="11"/>
    </row>
    <row r="41" spans="1:31">
      <c r="A41" s="39" t="s">
        <v>37</v>
      </c>
      <c r="B41" s="38" t="s">
        <v>44</v>
      </c>
      <c r="C41" s="38" t="s">
        <v>43</v>
      </c>
      <c r="D41" s="37"/>
      <c r="E41" s="36"/>
      <c r="F41" s="34"/>
      <c r="G41" s="35">
        <f>SUM(G42:G43)</f>
        <v>0</v>
      </c>
    </row>
    <row r="42" spans="1:31" outlineLevel="1">
      <c r="A42" s="33">
        <v>42</v>
      </c>
      <c r="B42" s="32" t="s">
        <v>42</v>
      </c>
      <c r="C42" s="32" t="s">
        <v>41</v>
      </c>
      <c r="D42" s="31" t="s">
        <v>1</v>
      </c>
      <c r="E42" s="30">
        <v>2</v>
      </c>
      <c r="F42" s="29">
        <v>0</v>
      </c>
      <c r="G42" s="28">
        <f>ROUND(E42*F42,2)</f>
        <v>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outlineLevel="1">
      <c r="A43" s="33">
        <v>43</v>
      </c>
      <c r="B43" s="32" t="s">
        <v>40</v>
      </c>
      <c r="C43" s="32" t="s">
        <v>39</v>
      </c>
      <c r="D43" s="31" t="s">
        <v>38</v>
      </c>
      <c r="E43" s="30">
        <v>600</v>
      </c>
      <c r="F43" s="29">
        <v>0</v>
      </c>
      <c r="G43" s="28">
        <f>ROUND(E43*F43,2)</f>
        <v>0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A44" s="27"/>
      <c r="B44" s="26"/>
      <c r="C44" s="26"/>
      <c r="D44" s="25"/>
      <c r="E44" s="24"/>
      <c r="F44" s="11"/>
      <c r="G44" s="11"/>
    </row>
    <row r="45" spans="1:31">
      <c r="A45" s="39" t="s">
        <v>37</v>
      </c>
      <c r="B45" s="38" t="s">
        <v>36</v>
      </c>
      <c r="C45" s="38" t="s">
        <v>35</v>
      </c>
      <c r="D45" s="37"/>
      <c r="E45" s="36"/>
      <c r="F45" s="34"/>
      <c r="G45" s="35">
        <f>SUM(G46:G55)</f>
        <v>0</v>
      </c>
    </row>
    <row r="46" spans="1:31" outlineLevel="1">
      <c r="A46" s="33">
        <v>45</v>
      </c>
      <c r="B46" s="32" t="s">
        <v>34</v>
      </c>
      <c r="C46" s="32" t="s">
        <v>33</v>
      </c>
      <c r="D46" s="31" t="s">
        <v>1</v>
      </c>
      <c r="E46" s="30">
        <v>1</v>
      </c>
      <c r="F46" s="29">
        <v>0</v>
      </c>
      <c r="G46" s="28">
        <f t="shared" ref="G46:G55" si="2">ROUND(E46*F46,2)</f>
        <v>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ht="22.5" outlineLevel="1">
      <c r="A47" s="33">
        <v>46</v>
      </c>
      <c r="B47" s="32" t="s">
        <v>32</v>
      </c>
      <c r="C47" s="32" t="s">
        <v>31</v>
      </c>
      <c r="D47" s="31" t="s">
        <v>1</v>
      </c>
      <c r="E47" s="30">
        <v>1</v>
      </c>
      <c r="F47" s="29">
        <v>0</v>
      </c>
      <c r="G47" s="28">
        <f t="shared" si="2"/>
        <v>0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outlineLevel="1">
      <c r="A48" s="33">
        <v>47</v>
      </c>
      <c r="B48" s="32" t="s">
        <v>30</v>
      </c>
      <c r="C48" s="32" t="s">
        <v>29</v>
      </c>
      <c r="D48" s="31" t="s">
        <v>1</v>
      </c>
      <c r="E48" s="30">
        <v>1</v>
      </c>
      <c r="F48" s="29">
        <v>0</v>
      </c>
      <c r="G48" s="28">
        <f t="shared" si="2"/>
        <v>0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1" outlineLevel="1">
      <c r="A49" s="33">
        <v>48</v>
      </c>
      <c r="B49" s="32" t="s">
        <v>28</v>
      </c>
      <c r="C49" s="32" t="s">
        <v>27</v>
      </c>
      <c r="D49" s="31" t="s">
        <v>1</v>
      </c>
      <c r="E49" s="30">
        <v>1</v>
      </c>
      <c r="F49" s="29">
        <v>0</v>
      </c>
      <c r="G49" s="28">
        <f t="shared" si="2"/>
        <v>0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outlineLevel="1">
      <c r="A50" s="33">
        <v>49</v>
      </c>
      <c r="B50" s="32" t="s">
        <v>26</v>
      </c>
      <c r="C50" s="32" t="s">
        <v>25</v>
      </c>
      <c r="D50" s="31" t="s">
        <v>1</v>
      </c>
      <c r="E50" s="30">
        <v>1</v>
      </c>
      <c r="F50" s="29">
        <v>0</v>
      </c>
      <c r="G50" s="28">
        <f t="shared" si="2"/>
        <v>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outlineLevel="1">
      <c r="A51" s="33">
        <v>52</v>
      </c>
      <c r="B51" s="32" t="s">
        <v>24</v>
      </c>
      <c r="C51" s="32" t="s">
        <v>23</v>
      </c>
      <c r="D51" s="31" t="s">
        <v>1</v>
      </c>
      <c r="E51" s="30">
        <v>1</v>
      </c>
      <c r="F51" s="29">
        <v>0</v>
      </c>
      <c r="G51" s="28">
        <f t="shared" si="2"/>
        <v>0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outlineLevel="1">
      <c r="A52" s="33">
        <v>53</v>
      </c>
      <c r="B52" s="32" t="s">
        <v>22</v>
      </c>
      <c r="C52" s="32" t="s">
        <v>21</v>
      </c>
      <c r="D52" s="31" t="s">
        <v>1</v>
      </c>
      <c r="E52" s="30">
        <v>1</v>
      </c>
      <c r="F52" s="29">
        <v>0</v>
      </c>
      <c r="G52" s="28">
        <f t="shared" si="2"/>
        <v>0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outlineLevel="1">
      <c r="A53" s="33">
        <v>54</v>
      </c>
      <c r="B53" s="32" t="s">
        <v>20</v>
      </c>
      <c r="C53" s="32" t="s">
        <v>19</v>
      </c>
      <c r="D53" s="31" t="s">
        <v>1</v>
      </c>
      <c r="E53" s="30">
        <v>1</v>
      </c>
      <c r="F53" s="29">
        <v>0</v>
      </c>
      <c r="G53" s="28">
        <f t="shared" si="2"/>
        <v>0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:31" outlineLevel="1">
      <c r="A54" s="33">
        <v>55</v>
      </c>
      <c r="B54" s="32" t="s">
        <v>18</v>
      </c>
      <c r="C54" s="32" t="s">
        <v>17</v>
      </c>
      <c r="D54" s="31" t="s">
        <v>1</v>
      </c>
      <c r="E54" s="30">
        <v>20</v>
      </c>
      <c r="F54" s="29">
        <v>0</v>
      </c>
      <c r="G54" s="28">
        <f t="shared" si="2"/>
        <v>0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:31" outlineLevel="1">
      <c r="A55" s="33">
        <v>56</v>
      </c>
      <c r="B55" s="32" t="s">
        <v>16</v>
      </c>
      <c r="C55" s="32" t="s">
        <v>15</v>
      </c>
      <c r="D55" s="31" t="s">
        <v>1</v>
      </c>
      <c r="E55" s="30">
        <v>20</v>
      </c>
      <c r="F55" s="29">
        <v>0</v>
      </c>
      <c r="G55" s="28">
        <f t="shared" si="2"/>
        <v>0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:31">
      <c r="A56" s="27"/>
      <c r="B56" s="26"/>
      <c r="C56" s="26"/>
      <c r="D56" s="25"/>
      <c r="E56" s="24"/>
      <c r="F56" s="11"/>
      <c r="G56" s="11"/>
    </row>
    <row r="57" spans="1:31">
      <c r="A57" s="23"/>
      <c r="B57" s="22" t="s">
        <v>14</v>
      </c>
      <c r="C57" s="22"/>
      <c r="D57" s="21"/>
      <c r="E57" s="20"/>
      <c r="F57" s="19"/>
      <c r="G57" s="18">
        <f>G45+G41+G38+G28+G10</f>
        <v>0</v>
      </c>
    </row>
    <row r="58" spans="1:31">
      <c r="A58" s="16"/>
      <c r="B58" s="15"/>
      <c r="C58" s="15"/>
      <c r="D58" s="14"/>
      <c r="E58" s="13"/>
      <c r="F58" s="12"/>
      <c r="G58" s="12"/>
    </row>
    <row r="59" spans="1:31">
      <c r="A59" s="16"/>
      <c r="B59" s="15"/>
      <c r="C59" s="15"/>
      <c r="D59" s="14"/>
      <c r="E59" s="13"/>
      <c r="F59" s="12"/>
      <c r="G59" s="12"/>
    </row>
    <row r="60" spans="1:31">
      <c r="A60" s="17" t="s">
        <v>13</v>
      </c>
      <c r="B60" s="15"/>
      <c r="C60" s="15"/>
      <c r="D60" s="14"/>
      <c r="E60" s="13"/>
      <c r="F60" s="12"/>
      <c r="G60" s="12"/>
    </row>
    <row r="61" spans="1:31">
      <c r="A61" s="59"/>
      <c r="B61" s="59"/>
      <c r="C61" s="59"/>
      <c r="D61" s="59"/>
      <c r="E61" s="59"/>
      <c r="F61" s="59"/>
      <c r="G61" s="59"/>
    </row>
    <row r="62" spans="1:31">
      <c r="A62" s="59"/>
      <c r="B62" s="59"/>
      <c r="C62" s="59"/>
      <c r="D62" s="59"/>
      <c r="E62" s="59"/>
      <c r="F62" s="59"/>
      <c r="G62" s="59"/>
    </row>
    <row r="63" spans="1:31">
      <c r="A63" s="59"/>
      <c r="B63" s="59"/>
      <c r="C63" s="59"/>
      <c r="D63" s="59"/>
      <c r="E63" s="59"/>
      <c r="F63" s="59"/>
      <c r="G63" s="59"/>
    </row>
    <row r="64" spans="1:31">
      <c r="A64" s="59"/>
      <c r="B64" s="59"/>
      <c r="C64" s="59"/>
      <c r="D64" s="59"/>
      <c r="E64" s="59"/>
      <c r="F64" s="59"/>
      <c r="G64" s="59"/>
    </row>
    <row r="65" spans="1:7">
      <c r="A65" s="59"/>
      <c r="B65" s="59"/>
      <c r="C65" s="59"/>
      <c r="D65" s="59"/>
      <c r="E65" s="59"/>
      <c r="F65" s="59"/>
      <c r="G65" s="59"/>
    </row>
    <row r="66" spans="1:7">
      <c r="A66" s="16"/>
      <c r="B66" s="15"/>
      <c r="C66" s="15"/>
      <c r="D66" s="14"/>
      <c r="E66" s="13"/>
      <c r="F66" s="12"/>
      <c r="G66" s="12"/>
    </row>
    <row r="67" spans="1:7">
      <c r="A67" s="10"/>
      <c r="B67" s="9"/>
      <c r="C67" s="9"/>
      <c r="D67" s="8"/>
      <c r="E67" s="7"/>
      <c r="F67" s="7"/>
      <c r="G67" s="7"/>
    </row>
  </sheetData>
  <mergeCells count="7">
    <mergeCell ref="C6:G6"/>
    <mergeCell ref="A61:G65"/>
    <mergeCell ref="A1:G1"/>
    <mergeCell ref="C2:G2"/>
    <mergeCell ref="C3:G3"/>
    <mergeCell ref="C4:G4"/>
    <mergeCell ref="C5:G5"/>
  </mergeCells>
  <pageMargins left="0.39374999999999999" right="0.196527777777778" top="0.75" bottom="0.75" header="0.51180555555555496" footer="0.51180555555555496"/>
  <pageSetup paperSize="9" firstPageNumber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</vt:lpstr>
      <vt:lpstr>Slaboproud</vt:lpstr>
      <vt:lpstr>Slaboproud!Názvy_tisku</vt:lpstr>
      <vt:lpstr>Rekapitulace!Oblast_tisku</vt:lpstr>
      <vt:lpstr>Slaboproud!Oblast_tisku</vt:lpstr>
      <vt:lpstr>Slaboproud!Print_Titles_0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Kancelář</dc:creator>
  <cp:lastModifiedBy>Soňa Královcová</cp:lastModifiedBy>
  <cp:lastPrinted>2025-01-23T12:01:05Z</cp:lastPrinted>
  <dcterms:created xsi:type="dcterms:W3CDTF">2024-11-15T08:32:32Z</dcterms:created>
  <dcterms:modified xsi:type="dcterms:W3CDTF">2025-05-29T13:31:21Z</dcterms:modified>
</cp:coreProperties>
</file>