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Zakázky\Projekty\Čerchov-Horská chata\REALIZACE\VYBAVENÍ\ODEVZDÁNÍ\ODEVZDÁNÍ - KVĚTEN 2025\"/>
    </mc:Choice>
  </mc:AlternateContent>
  <bookViews>
    <workbookView xWindow="-120" yWindow="-120" windowWidth="29040" windowHeight="15720" activeTab="2"/>
  </bookViews>
  <sheets>
    <sheet name="Rekapitulace" sheetId="2" r:id="rId1"/>
    <sheet name="Položky" sheetId="1" r:id="rId2"/>
    <sheet name="Gastro" sheetId="5" r:id="rId3"/>
  </sheets>
  <externalReferences>
    <externalReference r:id="rId4"/>
    <externalReference r:id="rId5"/>
  </externalReferences>
  <definedNames>
    <definedName name="CisloRozpoctu">'[1]Krycí list'!$C$2</definedName>
    <definedName name="cislostavby">'[1]Krycí list'!$A$7</definedName>
    <definedName name="DPHSni">[2]Stavba!$G$24</definedName>
    <definedName name="DPHZakl">[2]Stavba!$G$26</definedName>
    <definedName name="Mena">[2]Stavba!$J$29</definedName>
    <definedName name="NazevRozpoctu">'[1]Krycí list'!$D$2</definedName>
    <definedName name="nazevstavby">'[1]Krycí list'!$C$7</definedName>
    <definedName name="_xlnm.Print_Area" localSheetId="1">Položky!$A$1:$H$232</definedName>
    <definedName name="_xlnm.Print_Area" localSheetId="0">Rekapitulace!$A$1:$H$62</definedName>
    <definedName name="PocetMJ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ZakladDPHSni">[2]Stavba!$G$23</definedName>
    <definedName name="ZakladDPHZakl">[2]Stavba!$G$25</definedName>
    <definedName name="Zaokrouhleni">[2]Stavba!$G$27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0" i="1" l="1"/>
  <c r="H172" i="1"/>
  <c r="H236" i="1"/>
  <c r="H237" i="1"/>
  <c r="H238" i="1"/>
  <c r="H239" i="1"/>
  <c r="H235" i="1"/>
  <c r="K11" i="5"/>
  <c r="L11" i="5"/>
  <c r="N11" i="5"/>
  <c r="U11" i="5"/>
  <c r="V11" i="5" s="1"/>
  <c r="V31" i="5"/>
  <c r="V30" i="5"/>
  <c r="U26" i="5"/>
  <c r="V26" i="5" s="1"/>
  <c r="N26" i="5"/>
  <c r="L26" i="5"/>
  <c r="K26" i="5"/>
  <c r="U25" i="5"/>
  <c r="V25" i="5" s="1"/>
  <c r="N25" i="5"/>
  <c r="L25" i="5"/>
  <c r="K25" i="5"/>
  <c r="U24" i="5"/>
  <c r="V24" i="5" s="1"/>
  <c r="N24" i="5"/>
  <c r="L24" i="5"/>
  <c r="K24" i="5"/>
  <c r="U23" i="5"/>
  <c r="V23" i="5" s="1"/>
  <c r="U22" i="5"/>
  <c r="V22" i="5" s="1"/>
  <c r="N22" i="5"/>
  <c r="L22" i="5"/>
  <c r="K22" i="5"/>
  <c r="U21" i="5"/>
  <c r="V21" i="5" s="1"/>
  <c r="N21" i="5"/>
  <c r="L21" i="5"/>
  <c r="K21" i="5"/>
  <c r="U20" i="5"/>
  <c r="V20" i="5" s="1"/>
  <c r="N20" i="5"/>
  <c r="L20" i="5"/>
  <c r="U19" i="5"/>
  <c r="V19" i="5" s="1"/>
  <c r="N19" i="5"/>
  <c r="L19" i="5"/>
  <c r="K19" i="5"/>
  <c r="U18" i="5"/>
  <c r="V18" i="5" s="1"/>
  <c r="N18" i="5"/>
  <c r="L18" i="5"/>
  <c r="K18" i="5"/>
  <c r="U17" i="5"/>
  <c r="V17" i="5" s="1"/>
  <c r="N17" i="5"/>
  <c r="L17" i="5"/>
  <c r="U16" i="5"/>
  <c r="V16" i="5" s="1"/>
  <c r="N16" i="5"/>
  <c r="L16" i="5"/>
  <c r="K16" i="5"/>
  <c r="U15" i="5"/>
  <c r="V15" i="5" s="1"/>
  <c r="N15" i="5"/>
  <c r="L15" i="5"/>
  <c r="K15" i="5"/>
  <c r="U14" i="5"/>
  <c r="V14" i="5" s="1"/>
  <c r="N14" i="5"/>
  <c r="L14" i="5"/>
  <c r="K14" i="5"/>
  <c r="U13" i="5"/>
  <c r="V13" i="5" s="1"/>
  <c r="N13" i="5"/>
  <c r="L13" i="5"/>
  <c r="K13" i="5"/>
  <c r="U12" i="5"/>
  <c r="V12" i="5" s="1"/>
  <c r="N12" i="5"/>
  <c r="L12" i="5"/>
  <c r="K12" i="5"/>
  <c r="U10" i="5"/>
  <c r="V10" i="5" s="1"/>
  <c r="N10" i="5"/>
  <c r="L10" i="5"/>
  <c r="K10" i="5"/>
  <c r="U9" i="5"/>
  <c r="V9" i="5" s="1"/>
  <c r="N9" i="5"/>
  <c r="L9" i="5"/>
  <c r="K9" i="5"/>
  <c r="U8" i="5"/>
  <c r="V8" i="5" s="1"/>
  <c r="N8" i="5"/>
  <c r="L8" i="5"/>
  <c r="K8" i="5"/>
  <c r="U7" i="5"/>
  <c r="N7" i="5"/>
  <c r="L7" i="5"/>
  <c r="K7" i="5"/>
  <c r="U6" i="5"/>
  <c r="V6" i="5" s="1"/>
  <c r="N6" i="5"/>
  <c r="L6" i="5"/>
  <c r="K6" i="5"/>
  <c r="H208" i="1"/>
  <c r="H200" i="1"/>
  <c r="H191" i="1"/>
  <c r="H183" i="1"/>
  <c r="H176" i="1"/>
  <c r="H154" i="1"/>
  <c r="H117" i="1"/>
  <c r="H116" i="1"/>
  <c r="H110" i="1"/>
  <c r="H109" i="1"/>
  <c r="M32" i="5" l="1"/>
  <c r="M30" i="5"/>
  <c r="U32" i="5"/>
  <c r="H96" i="1" s="1"/>
  <c r="H95" i="1" s="1"/>
  <c r="H39" i="2" s="1"/>
  <c r="M31" i="5"/>
  <c r="V7" i="5"/>
  <c r="H234" i="1"/>
  <c r="H233" i="1" s="1"/>
  <c r="H63" i="2" s="1"/>
  <c r="H161" i="1"/>
  <c r="H139" i="1"/>
  <c r="H138" i="1"/>
  <c r="H124" i="1"/>
  <c r="H129" i="1"/>
  <c r="H94" i="1"/>
  <c r="H80" i="1"/>
  <c r="H79" i="1"/>
  <c r="H66" i="1"/>
  <c r="H65" i="1"/>
  <c r="H38" i="1"/>
  <c r="H37" i="1"/>
  <c r="H19" i="1"/>
  <c r="H10" i="1"/>
  <c r="H5" i="1"/>
  <c r="H6" i="1"/>
  <c r="H49" i="1"/>
  <c r="H48" i="1"/>
  <c r="H36" i="1"/>
  <c r="H28" i="1"/>
  <c r="H224" i="1" l="1"/>
  <c r="H213" i="1"/>
  <c r="H159" i="1"/>
  <c r="H136" i="1"/>
  <c r="H123" i="1"/>
  <c r="H47" i="1"/>
  <c r="H35" i="1"/>
  <c r="H27" i="1"/>
  <c r="H82" i="1"/>
  <c r="H152" i="1"/>
  <c r="H153" i="1"/>
  <c r="H175" i="1"/>
  <c r="H174" i="1"/>
  <c r="H42" i="2"/>
  <c r="H92" i="1"/>
  <c r="H9" i="1"/>
  <c r="H173" i="1"/>
  <c r="H151" i="1"/>
  <c r="H85" i="1"/>
  <c r="H228" i="1"/>
  <c r="H171" i="1"/>
  <c r="H170" i="1"/>
  <c r="H150" i="1"/>
  <c r="H149" i="1"/>
  <c r="H148" i="1"/>
  <c r="H115" i="1"/>
  <c r="H114" i="1"/>
  <c r="H113" i="1"/>
  <c r="H108" i="1"/>
  <c r="H215" i="1" l="1"/>
  <c r="H121" i="1"/>
  <c r="H44" i="1"/>
  <c r="H32" i="1"/>
  <c r="H25" i="1"/>
  <c r="H90" i="1"/>
  <c r="H15" i="1"/>
  <c r="H232" i="1"/>
  <c r="H101" i="1"/>
  <c r="H99" i="1"/>
  <c r="H144" i="1"/>
  <c r="H166" i="1"/>
  <c r="H207" i="1"/>
  <c r="H198" i="1"/>
  <c r="H182" i="1"/>
  <c r="H189" i="1"/>
  <c r="H40" i="2"/>
  <c r="H33" i="2"/>
  <c r="H32" i="2"/>
  <c r="H231" i="1"/>
  <c r="H222" i="1"/>
  <c r="H223" i="1"/>
  <c r="H225" i="1"/>
  <c r="H226" i="1"/>
  <c r="H227" i="1"/>
  <c r="H229" i="1"/>
  <c r="H219" i="1"/>
  <c r="H212" i="1"/>
  <c r="H214" i="1"/>
  <c r="H216" i="1"/>
  <c r="H205" i="1"/>
  <c r="H206" i="1"/>
  <c r="H209" i="1"/>
  <c r="H196" i="1"/>
  <c r="H197" i="1"/>
  <c r="H199" i="1"/>
  <c r="H201" i="1"/>
  <c r="H202" i="1"/>
  <c r="H187" i="1"/>
  <c r="H188" i="1"/>
  <c r="H190" i="1"/>
  <c r="H192" i="1"/>
  <c r="H193" i="1"/>
  <c r="H180" i="1"/>
  <c r="H181" i="1"/>
  <c r="H184" i="1"/>
  <c r="H157" i="1"/>
  <c r="H158" i="1"/>
  <c r="H160" i="1"/>
  <c r="H162" i="1"/>
  <c r="H163" i="1"/>
  <c r="H164" i="1"/>
  <c r="H165" i="1"/>
  <c r="H167" i="1"/>
  <c r="H168" i="1"/>
  <c r="H169" i="1"/>
  <c r="H156" i="1"/>
  <c r="H134" i="1"/>
  <c r="H135" i="1"/>
  <c r="H137" i="1"/>
  <c r="H140" i="1"/>
  <c r="H133" i="1"/>
  <c r="H141" i="1"/>
  <c r="H142" i="1"/>
  <c r="H143" i="1"/>
  <c r="H145" i="1"/>
  <c r="H146" i="1"/>
  <c r="H147" i="1"/>
  <c r="H130" i="1"/>
  <c r="H120" i="1"/>
  <c r="H122" i="1"/>
  <c r="H125" i="1"/>
  <c r="H45" i="1"/>
  <c r="H46" i="1"/>
  <c r="H62" i="1"/>
  <c r="H64" i="1"/>
  <c r="H78" i="1"/>
  <c r="H34" i="1"/>
  <c r="H33" i="1"/>
  <c r="H26" i="1"/>
  <c r="H24" i="1"/>
  <c r="H221" i="1"/>
  <c r="H218" i="1"/>
  <c r="H211" i="1"/>
  <c r="H204" i="1"/>
  <c r="H195" i="1"/>
  <c r="H186" i="1"/>
  <c r="H179" i="1"/>
  <c r="H54" i="2"/>
  <c r="H93" i="1"/>
  <c r="H51" i="2"/>
  <c r="H91" i="1"/>
  <c r="H77" i="1"/>
  <c r="H63" i="1"/>
  <c r="H128" i="1"/>
  <c r="H50" i="1"/>
  <c r="H29" i="1"/>
  <c r="H119" i="1"/>
  <c r="H112" i="1"/>
  <c r="H107" i="1"/>
  <c r="H89" i="1"/>
  <c r="H88" i="1"/>
  <c r="H87" i="1"/>
  <c r="H86" i="1"/>
  <c r="H84" i="1"/>
  <c r="H76" i="1"/>
  <c r="H75" i="1"/>
  <c r="H74" i="1"/>
  <c r="H73" i="1"/>
  <c r="H72" i="1"/>
  <c r="H71" i="1"/>
  <c r="H70" i="1"/>
  <c r="H69" i="1"/>
  <c r="H68" i="1"/>
  <c r="H61" i="1"/>
  <c r="H60" i="1"/>
  <c r="H59" i="1"/>
  <c r="H58" i="1"/>
  <c r="H57" i="1"/>
  <c r="H56" i="1"/>
  <c r="H55" i="1"/>
  <c r="H53" i="1"/>
  <c r="H54" i="1"/>
  <c r="H43" i="1"/>
  <c r="H42" i="1"/>
  <c r="H4" i="1"/>
  <c r="H3" i="1" s="1"/>
  <c r="H25" i="2" s="1"/>
  <c r="H31" i="1"/>
  <c r="H23" i="1"/>
  <c r="H18" i="1"/>
  <c r="H20" i="1"/>
  <c r="H17" i="1"/>
  <c r="H14" i="1"/>
  <c r="H13" i="1"/>
  <c r="H8" i="1"/>
  <c r="H11" i="1"/>
  <c r="H52" i="1"/>
  <c r="H106" i="1" l="1"/>
  <c r="H46" i="2" s="1"/>
  <c r="H45" i="2"/>
  <c r="H43" i="2"/>
  <c r="H230" i="1"/>
  <c r="H62" i="2" s="1"/>
  <c r="H98" i="1"/>
  <c r="H41" i="2" s="1"/>
  <c r="H49" i="2"/>
  <c r="H12" i="1"/>
  <c r="H27" i="2" s="1"/>
  <c r="H29" i="2"/>
  <c r="H22" i="1"/>
  <c r="H30" i="2" s="1"/>
  <c r="H7" i="1"/>
  <c r="H26" i="2" s="1"/>
  <c r="H111" i="1"/>
  <c r="H47" i="2" s="1"/>
  <c r="H210" i="1"/>
  <c r="H59" i="2" s="1"/>
  <c r="H81" i="1"/>
  <c r="H37" i="2" s="1"/>
  <c r="H118" i="1"/>
  <c r="H48" i="2" s="1"/>
  <c r="H30" i="1"/>
  <c r="H31" i="2" s="1"/>
  <c r="H44" i="2"/>
  <c r="H16" i="1"/>
  <c r="H28" i="2" s="1"/>
  <c r="H41" i="1"/>
  <c r="H34" i="2" s="1"/>
  <c r="H155" i="1"/>
  <c r="H53" i="2" s="1"/>
  <c r="H178" i="1"/>
  <c r="H55" i="2" s="1"/>
  <c r="H185" i="1"/>
  <c r="H56" i="2" s="1"/>
  <c r="H194" i="1"/>
  <c r="H57" i="2" s="1"/>
  <c r="H203" i="1"/>
  <c r="H58" i="2" s="1"/>
  <c r="H217" i="1"/>
  <c r="H60" i="2" s="1"/>
  <c r="H220" i="1"/>
  <c r="H61" i="2" s="1"/>
  <c r="H127" i="1"/>
  <c r="H50" i="2" s="1"/>
  <c r="H132" i="1"/>
  <c r="H52" i="2" s="1"/>
  <c r="H83" i="1"/>
  <c r="H38" i="2" s="1"/>
  <c r="H67" i="1"/>
  <c r="H36" i="2" s="1"/>
  <c r="H51" i="1"/>
  <c r="H35" i="2" s="1"/>
  <c r="H18" i="2" l="1"/>
  <c r="H21" i="2" s="1"/>
</calcChain>
</file>

<file path=xl/sharedStrings.xml><?xml version="1.0" encoding="utf-8"?>
<sst xmlns="http://schemas.openxmlformats.org/spreadsheetml/2006/main" count="1003" uniqueCount="299">
  <si>
    <t>položka</t>
  </si>
  <si>
    <t>specifikace</t>
  </si>
  <si>
    <t>celková cena</t>
  </si>
  <si>
    <t>ZÁDVEŘÍ - MÍSTNOST Č. 1.01</t>
  </si>
  <si>
    <t>CHODBA - MÍSTNOST Č. 1.02</t>
  </si>
  <si>
    <t>dřevěný obklad</t>
  </si>
  <si>
    <t>č. p.</t>
  </si>
  <si>
    <t>místnost</t>
  </si>
  <si>
    <t>MJ</t>
  </si>
  <si>
    <t>množství</t>
  </si>
  <si>
    <t>cena / MJ</t>
  </si>
  <si>
    <t>rozměry 300 x 210 (mm), kov</t>
  </si>
  <si>
    <t>1.01</t>
  </si>
  <si>
    <t>ks</t>
  </si>
  <si>
    <t>bezpečnostní schránky na klíče</t>
  </si>
  <si>
    <r>
      <t>m</t>
    </r>
    <r>
      <rPr>
        <vertAlign val="superscript"/>
        <sz val="11"/>
        <color theme="1"/>
        <rFont val="Aptos Narrow"/>
        <family val="2"/>
        <scheme val="minor"/>
      </rPr>
      <t>2</t>
    </r>
  </si>
  <si>
    <t>1.02</t>
  </si>
  <si>
    <t>viz katalog</t>
  </si>
  <si>
    <t>biodeska - viz detail</t>
  </si>
  <si>
    <t>Interiéry - vybavení - horská chata Čerchov</t>
  </si>
  <si>
    <t>ZÁDVEŘÍ - MÍSTNOST Č. 1.03</t>
  </si>
  <si>
    <t>lavice</t>
  </si>
  <si>
    <t>1.03</t>
  </si>
  <si>
    <t>CHODBA - MÍSTNOST Č. 1.04</t>
  </si>
  <si>
    <t>1.04</t>
  </si>
  <si>
    <t>štítky na dveře</t>
  </si>
  <si>
    <t>ÚKLID - MÍSTNOST Č. 1.05</t>
  </si>
  <si>
    <t>kov - katalog</t>
  </si>
  <si>
    <t>věšák na stěnu</t>
  </si>
  <si>
    <t>WC ŽENY - MÍSTNOST Č. 1.06</t>
  </si>
  <si>
    <t>1.06</t>
  </si>
  <si>
    <t>věšák - dvojháček</t>
  </si>
  <si>
    <t>WC MUŽI - MÍSTNOST Č. 1.07</t>
  </si>
  <si>
    <t>1.07</t>
  </si>
  <si>
    <t>MÍSTNOST KČT - MÍSTNOST Č. 1.08</t>
  </si>
  <si>
    <t>POKOJ HOSTINSKÉHO - MÍSTNOST Č. 1.09</t>
  </si>
  <si>
    <t>1.10</t>
  </si>
  <si>
    <t>přebalovací pult</t>
  </si>
  <si>
    <t>katalog</t>
  </si>
  <si>
    <t>1.11</t>
  </si>
  <si>
    <t>ÚTULNA - MÍSTNOST Č. 1.11</t>
  </si>
  <si>
    <t>BEZBARIÉROVÉ WC - MÍSTNOST Č. 1.10</t>
  </si>
  <si>
    <t>židle - dub</t>
  </si>
  <si>
    <t>židle - dětská</t>
  </si>
  <si>
    <t>1.12</t>
  </si>
  <si>
    <t>stůl 180 x 80</t>
  </si>
  <si>
    <t xml:space="preserve">stůl - dětský </t>
  </si>
  <si>
    <t>hrací koberec</t>
  </si>
  <si>
    <t>kpl</t>
  </si>
  <si>
    <t>LOKÁL - MÍSTNOST Č. 1.12</t>
  </si>
  <si>
    <t>stůl 125 x 80</t>
  </si>
  <si>
    <t>1.13</t>
  </si>
  <si>
    <t>VÝČEP - GASTRO ZAŘÍZENÍ - MÍSTNOST Č. 1.12</t>
  </si>
  <si>
    <t>barové židle</t>
  </si>
  <si>
    <t>viz výkres</t>
  </si>
  <si>
    <t>police</t>
  </si>
  <si>
    <t>SALÓNEK  - RESTAURACE - MÍSTNOST Č. 1.13</t>
  </si>
  <si>
    <t>krbová kamna</t>
  </si>
  <si>
    <t>CHODBA - MÍSTNOST Č. 1.15</t>
  </si>
  <si>
    <t>SOCIÁLNÍ ZAŘÍZENÍ - MÍSTNOST Č. 1.16</t>
  </si>
  <si>
    <t>SKLAD - RESTAURACE - MÍSTNOST Č. 1.17</t>
  </si>
  <si>
    <t>ZÁDVEŘÍ - SKLAD OBALŮ - MÍSTNOST Č. 1.18</t>
  </si>
  <si>
    <t>KOLÁRNA, LYŽÁRNA - MÍSTNOST Č. 1.19</t>
  </si>
  <si>
    <t>TECHNICKÁ MÍTNOST - MÍSTNOST Č. 1.20</t>
  </si>
  <si>
    <t>2.01</t>
  </si>
  <si>
    <t>SCHODIŠTĚ - MÍSTNOST Č. 2.01</t>
  </si>
  <si>
    <t>CHODBA - MÍSTNOST Č. 2.02</t>
  </si>
  <si>
    <t>2.02</t>
  </si>
  <si>
    <t>WC MUŽI - MÍSTNOST Č. 2.03</t>
  </si>
  <si>
    <t>věšáček</t>
  </si>
  <si>
    <t>odpadkový koš</t>
  </si>
  <si>
    <t>zásobník - wc papír</t>
  </si>
  <si>
    <t>2.03</t>
  </si>
  <si>
    <t>ÚKLID - MÍSTNOST Č. 2.04</t>
  </si>
  <si>
    <t>UMÝVÁRNY - MUŽI - MÍSTNOST Č. 2.05</t>
  </si>
  <si>
    <t>2.05</t>
  </si>
  <si>
    <t>podsedáky</t>
  </si>
  <si>
    <t>SKLAD - MÍSTNOST Č. 2.06</t>
  </si>
  <si>
    <t>hrazda na sušení</t>
  </si>
  <si>
    <t>zásobník na papír. ručníky</t>
  </si>
  <si>
    <t>2.071</t>
  </si>
  <si>
    <t>2.072</t>
  </si>
  <si>
    <t>věšák na ručníky</t>
  </si>
  <si>
    <t>2.07</t>
  </si>
  <si>
    <t>stůl</t>
  </si>
  <si>
    <t>židle</t>
  </si>
  <si>
    <t>postel</t>
  </si>
  <si>
    <t>přistýlka</t>
  </si>
  <si>
    <t>konferenční stolek</t>
  </si>
  <si>
    <t>APARTMÁN - MÍSTNOST Č. 2.07</t>
  </si>
  <si>
    <t>APARTMÁN - MÍSTNOST Č. 2.08</t>
  </si>
  <si>
    <t>2.081</t>
  </si>
  <si>
    <t>2.082</t>
  </si>
  <si>
    <t>2.08</t>
  </si>
  <si>
    <t>SKLAD - MÍSTNOST Č. 2.09</t>
  </si>
  <si>
    <t>LOŽNICE - MÍSTNOST Č. 2.10</t>
  </si>
  <si>
    <t>policový systém</t>
  </si>
  <si>
    <t>2.10</t>
  </si>
  <si>
    <t>trubkový věšák</t>
  </si>
  <si>
    <t>palanda</t>
  </si>
  <si>
    <t>2.11</t>
  </si>
  <si>
    <t>LOŽNICE - MÍSTNOST Č. 2.11</t>
  </si>
  <si>
    <t>LOŽNICE - MÍSTNOST Č. 2.12</t>
  </si>
  <si>
    <t>LOŽNICE - MÍSTNOST Č. 2.13</t>
  </si>
  <si>
    <t>2.12</t>
  </si>
  <si>
    <t>2.13</t>
  </si>
  <si>
    <t>WC ŽENY - MÍSTNOST Č. 2.14</t>
  </si>
  <si>
    <t>2.14</t>
  </si>
  <si>
    <t>2.15</t>
  </si>
  <si>
    <t>UMÝVÁRNY - ŽENY - MÍSTNOST Č. 2.15</t>
  </si>
  <si>
    <t>SPOLEČENSKÁ MÍSTNOST - MÍSTNOST Č. 2.16</t>
  </si>
  <si>
    <t>2.16</t>
  </si>
  <si>
    <t>komoda</t>
  </si>
  <si>
    <t>TV</t>
  </si>
  <si>
    <t>dětská židlička</t>
  </si>
  <si>
    <t>VENKOVNÍ PROSTORY</t>
  </si>
  <si>
    <t>informační tabulky - fasáda</t>
  </si>
  <si>
    <t>Místo:</t>
  </si>
  <si>
    <t>Zadavatel:</t>
  </si>
  <si>
    <t>Zpracovatel:</t>
  </si>
  <si>
    <t>Poznámka:</t>
  </si>
  <si>
    <t>Cena bez DPH</t>
  </si>
  <si>
    <t>DPH  - základní sazba 21%</t>
  </si>
  <si>
    <t>Cena s DPH</t>
  </si>
  <si>
    <t>Rekapitulace stavby</t>
  </si>
  <si>
    <t>Rekapitulace objektů</t>
  </si>
  <si>
    <t xml:space="preserve">1.01 - ZÁDVEŘÍ </t>
  </si>
  <si>
    <t xml:space="preserve">1.02 - CHODBA </t>
  </si>
  <si>
    <t xml:space="preserve">1.03 - ZÁDVEŘÍ </t>
  </si>
  <si>
    <t xml:space="preserve">1.04 - CHODBA </t>
  </si>
  <si>
    <t>1.06 - WC ŽENY</t>
  </si>
  <si>
    <t xml:space="preserve">1.07 - WC MUŽI </t>
  </si>
  <si>
    <t>1.08 - MÍSTNOST KČT</t>
  </si>
  <si>
    <t>1.09 - POKOJ HOSTINSKÉHO</t>
  </si>
  <si>
    <t>1.10 - BEZBARIÉROVÉ WC</t>
  </si>
  <si>
    <t xml:space="preserve">1.11 - ÚTULNA </t>
  </si>
  <si>
    <t xml:space="preserve">1.12 - LOKÁL </t>
  </si>
  <si>
    <t>1.13 - SALÓNEK  - RESTAURACE</t>
  </si>
  <si>
    <t xml:space="preserve">1.15 - CHODBA </t>
  </si>
  <si>
    <t xml:space="preserve">1.16 - SOCIÁLNÍ ZAŘÍZENÍ </t>
  </si>
  <si>
    <t>1.17 - SKLAD - RESTAURACE</t>
  </si>
  <si>
    <t xml:space="preserve">1.18 - ZÁDVEŘÍ - SKLAD OBALŮ </t>
  </si>
  <si>
    <t xml:space="preserve">1.19 - KOLÁRNA, LYŽÁRNA </t>
  </si>
  <si>
    <t>1.20 - TECHNICKÁ MÍTNOST</t>
  </si>
  <si>
    <t xml:space="preserve">2.01 - SCHODIŠTĚ </t>
  </si>
  <si>
    <t xml:space="preserve">2.02 -CHODBA </t>
  </si>
  <si>
    <t>2.03 -WC MUŽI</t>
  </si>
  <si>
    <t xml:space="preserve">2.04 -ÚKLID </t>
  </si>
  <si>
    <t>2.05 -UMÝVÁRNY - MUŽI</t>
  </si>
  <si>
    <t xml:space="preserve">2.06 -SKLAD </t>
  </si>
  <si>
    <t xml:space="preserve">2.07 - APARTMÁN </t>
  </si>
  <si>
    <t>2.08 -APARTMÁN</t>
  </si>
  <si>
    <t>2.09 -SKLAD</t>
  </si>
  <si>
    <t>2.10 -LOŽNICE</t>
  </si>
  <si>
    <t>2.11 -LOŽNICE</t>
  </si>
  <si>
    <t>2.12 -LOŽNICE</t>
  </si>
  <si>
    <t>2.13 -LOŽNICE</t>
  </si>
  <si>
    <t>2.14 -WC ŽENY</t>
  </si>
  <si>
    <t>2.15 -UMÝVÁRNY - ŽENY</t>
  </si>
  <si>
    <t>2.16 -SPOLEČENSKÁ MÍSTNOST</t>
  </si>
  <si>
    <t>1.05 - ÚKLID</t>
  </si>
  <si>
    <t>matrace</t>
  </si>
  <si>
    <t>odkládací stolek</t>
  </si>
  <si>
    <t>Čerchov, Horská chata města Domažlice</t>
  </si>
  <si>
    <t>Město Domažlice, náměstí Míru 1, 344 01 Domažlice</t>
  </si>
  <si>
    <t xml:space="preserve">zásobník - wc papír </t>
  </si>
  <si>
    <t>1.16</t>
  </si>
  <si>
    <t>odpodkové koše</t>
  </si>
  <si>
    <t>viz samostatná část</t>
  </si>
  <si>
    <t>informační  směrovka</t>
  </si>
  <si>
    <t>3D nápis + grafika (plast)</t>
  </si>
  <si>
    <t>informační cedule - provozní řád</t>
  </si>
  <si>
    <t>šatní s kov. roštem + dřevo</t>
  </si>
  <si>
    <t>černý 3D nápis, plast, rozměr 100 x 250 mm</t>
  </si>
  <si>
    <t>kovový věšák</t>
  </si>
  <si>
    <t>zásobník - wc papír - nerez</t>
  </si>
  <si>
    <t>kov, nerez - katalog</t>
  </si>
  <si>
    <t>nerez -  viz katalog</t>
  </si>
  <si>
    <t>nerez, na veřejné wc -  viz katalog</t>
  </si>
  <si>
    <t>lavice rohová s opěradlem</t>
  </si>
  <si>
    <t>lavice přímá s opěradlem</t>
  </si>
  <si>
    <t>box na dřevo</t>
  </si>
  <si>
    <t>dětské jídelní židličky</t>
  </si>
  <si>
    <t>zásobník na mýdlo</t>
  </si>
  <si>
    <t>výrobek na míru, celk. délka 3,4 m, vzhled vizualizace</t>
  </si>
  <si>
    <t>výrobek na míru, celk. délka 4,0 m, vzhled vizualizace</t>
  </si>
  <si>
    <t>info panel, historie Čerchova</t>
  </si>
  <si>
    <t>rozměry 2000 x 1000 plastová tabule s potiskem, kovový rám</t>
  </si>
  <si>
    <t>(snímek bude dodán)</t>
  </si>
  <si>
    <t>fotoobraz na plátně 700 x 500 (mm)</t>
  </si>
  <si>
    <t>fotoobraz na plátně 900 x 600 (mm)</t>
  </si>
  <si>
    <t>dřevěný rám na fotografie 400 x 500 (mm)</t>
  </si>
  <si>
    <t>fotopapír, polomatný, barevný tisk</t>
  </si>
  <si>
    <t>dřevěný rám na fotografie 700 x 500 (mm)</t>
  </si>
  <si>
    <t>tisk fotografie 600 x 400 (mm)</t>
  </si>
  <si>
    <t>tisk fotografie 300 x 400 (mm)</t>
  </si>
  <si>
    <t>dřevěný rám na fotografie 1000 x 700 (mm)</t>
  </si>
  <si>
    <t>tisk fotografie 900 x 600 (mm)</t>
  </si>
  <si>
    <t>snímek bude dodán</t>
  </si>
  <si>
    <t>fotoobraz na plátně 2000 x 1000 (mm)</t>
  </si>
  <si>
    <t>předsíňová stěna</t>
  </si>
  <si>
    <t>vč. obložení stěny biodeskou (viz výkres)</t>
  </si>
  <si>
    <t>věšák s policí</t>
  </si>
  <si>
    <t>Veškeré položky budou odsouhlaseny autorským dozorem</t>
  </si>
  <si>
    <t>celoroční přikrývka 150 x 200</t>
  </si>
  <si>
    <t>pratelná v pračce</t>
  </si>
  <si>
    <t>pratelný v pračce</t>
  </si>
  <si>
    <t>polštář 50 x 60</t>
  </si>
  <si>
    <t>1,8 x 3 (m), viz katalog</t>
  </si>
  <si>
    <t>sada dřevěných kostek</t>
  </si>
  <si>
    <t>přírodní barva, 50 ks v sadě, certifikace pro děti</t>
  </si>
  <si>
    <t>stojanová tabule na křídy</t>
  </si>
  <si>
    <t>dřevěná</t>
  </si>
  <si>
    <t>dřevěné domino</t>
  </si>
  <si>
    <t>dřevěná krabice na kostky</t>
  </si>
  <si>
    <t>přírodní barva</t>
  </si>
  <si>
    <t>24 kostek v dřevěné krabičce</t>
  </si>
  <si>
    <t>barový pult + police</t>
  </si>
  <si>
    <t>WC štětka</t>
  </si>
  <si>
    <t>nástěnná</t>
  </si>
  <si>
    <t>zrcadlo na stěnu</t>
  </si>
  <si>
    <t>1500 x 1100 (mm)</t>
  </si>
  <si>
    <t>900 x 1100 (mm)</t>
  </si>
  <si>
    <t xml:space="preserve">madla na stěnu </t>
  </si>
  <si>
    <t>nerez provedení dle bezbariér. vyhlášky</t>
  </si>
  <si>
    <t>dřevěný parapet</t>
  </si>
  <si>
    <t>dřevěná deska na sokl</t>
  </si>
  <si>
    <t xml:space="preserve">rozměry 200 x 2250 (mm), kartáč. Smrk. tl. 24 mm </t>
  </si>
  <si>
    <t>KUCHYNĚ - MÍSTNOST Č. 1.14 - SAMOSTATNÝ LIST</t>
  </si>
  <si>
    <t>1900 x 1100 (mm)</t>
  </si>
  <si>
    <t>1300 x 1100 (mm)</t>
  </si>
  <si>
    <t>dřevěný stolek</t>
  </si>
  <si>
    <t>VEDLEJŠÍ ROZPOČTOVÉ NÁKLADY</t>
  </si>
  <si>
    <t>VÝROBCE</t>
  </si>
  <si>
    <t>MODEL</t>
  </si>
  <si>
    <t>POPIS</t>
  </si>
  <si>
    <t>ROZMĚRY [ mm ]</t>
  </si>
  <si>
    <t>KS</t>
  </si>
  <si>
    <t xml:space="preserve"> ELEKTRO</t>
  </si>
  <si>
    <t>PLYN</t>
  </si>
  <si>
    <t xml:space="preserve"> ZTI</t>
  </si>
  <si>
    <t>ZMĚK ČENÁ
VODA</t>
  </si>
  <si>
    <t>POZNÁMKA</t>
  </si>
  <si>
    <t>cena za ks bez DPH</t>
  </si>
  <si>
    <t>cena celkem bez DPH</t>
  </si>
  <si>
    <t>DPH 21 %</t>
  </si>
  <si>
    <t>š.</t>
  </si>
  <si>
    <t>hl.</t>
  </si>
  <si>
    <t>v.</t>
  </si>
  <si>
    <t>příkon kW/ks 230V</t>
  </si>
  <si>
    <t xml:space="preserve">příkon kW/ks 400V </t>
  </si>
  <si>
    <t>příkon  celkem 230V</t>
  </si>
  <si>
    <t>příkon celkem 400V</t>
  </si>
  <si>
    <t>příkon kW/ks</t>
  </si>
  <si>
    <t>příkon kW celkem</t>
  </si>
  <si>
    <t>SV</t>
  </si>
  <si>
    <t>odpad DN</t>
  </si>
  <si>
    <t xml:space="preserve"> </t>
  </si>
  <si>
    <t>pozink</t>
  </si>
  <si>
    <t>skladový rehál 6 x police -pozink sestava do L</t>
  </si>
  <si>
    <t>nerez</t>
  </si>
  <si>
    <t>mycí stůl s prolis deskou a dřezem 450x450, ZL, materiál deska síla min. 1,2 mm, trnož, volný prostor pro vložení myčky</t>
  </si>
  <si>
    <t>oplachová sprcha s napouštěcím ramínkem</t>
  </si>
  <si>
    <t>myčka na nádobí koš 500x500, 4 programy, vácenásobná filtrace,dotykový displej s anstavením dávkovaču na displeji, autodiagnostika, oetvírání dveří Soft Door s tlumičem pádu dveří</t>
  </si>
  <si>
    <t>pracovní stůl 2 x police, ZL,LL, materiál deska síla min. 1,2 mm</t>
  </si>
  <si>
    <t>mycí stů s prolis deskou a mycí vanou cca 800x500 mm, trnož, ZL odkládací plocha, materiál deska síla min. 1,2 mm</t>
  </si>
  <si>
    <t>pracovní stůl s trnoží pro vložení lednice, ZL, materiál deska síla min. 1,2 mm</t>
  </si>
  <si>
    <t>chladící skříň pod stůl, nerez plášť objem min. 135 l, profi line</t>
  </si>
  <si>
    <t>regál hliník konstrukce s plast výplní polic, 5 x police</t>
  </si>
  <si>
    <t>pracovní stůl s dřezem 400x400 a policí, přesah horní desky vlevo, ZL, PL,materiál deska síla min. 1,2 mm</t>
  </si>
  <si>
    <t>směšovací baterie profi line</t>
  </si>
  <si>
    <t>pracovní stůl s policí s dřezem 400x400, blok zásuvek vlevo, trnož volný prostor pro lednici, ZL, materiál deska síla min. 1,2 mm</t>
  </si>
  <si>
    <t>pracovní stůl 2 x spodní police bez lemů</t>
  </si>
  <si>
    <t>neutrální stůl s policí, materiál deska síla min. 1,2 mm</t>
  </si>
  <si>
    <t>el. sklokeramická sporák průměr plotny 230 mm</t>
  </si>
  <si>
    <t>14</t>
  </si>
  <si>
    <t xml:space="preserve">  </t>
  </si>
  <si>
    <t>neutrální stůl s trnoží volný prostor pro mrazák, materiál deska síla min. 1,2 mm</t>
  </si>
  <si>
    <t>mrazícís kříň pod stůl objem min. 2135 l, profi line , nerez opláštění</t>
  </si>
  <si>
    <t>výdejní stůl 2 x spodní police, stolovým nástavcem 2 patra</t>
  </si>
  <si>
    <t>PŘÍKON CELKEM</t>
  </si>
  <si>
    <t>230V</t>
  </si>
  <si>
    <t>instalace</t>
  </si>
  <si>
    <t>400V</t>
  </si>
  <si>
    <t>doprava</t>
  </si>
  <si>
    <t>cena bez DPH</t>
  </si>
  <si>
    <t xml:space="preserve">rozměry 300 x 1500 (mm), biodeska tl. 19 mm </t>
  </si>
  <si>
    <t>gastro vybavení</t>
  </si>
  <si>
    <t>1.12 - VÝČEP - BAR</t>
  </si>
  <si>
    <t>1.14 - KUCHYNĚ + VÝČEP - GASTRO VYBAVENÍ</t>
  </si>
  <si>
    <t>výrobní dokumenatce</t>
  </si>
  <si>
    <t>stavební přípomoci</t>
  </si>
  <si>
    <t>koordinační činnost</t>
  </si>
  <si>
    <t>instalaterské práce</t>
  </si>
  <si>
    <t>elektromontážní práce</t>
  </si>
  <si>
    <t>zapojení, zprovoznění spotřebičů</t>
  </si>
  <si>
    <t>zvýšená dopravní vzdálenost</t>
  </si>
  <si>
    <t xml:space="preserve">rozměry 300 x 1500 (mm), biodeska tl. 19 mm  </t>
  </si>
  <si>
    <t>lamin. deska 25 mm + podnož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</si>
</sst>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Kč&quot;_-;\-* #,##0\ &quot;Kč&quot;_-;_-* &quot;-&quot;\ &quot;Kč&quot;_-;_-@_-"/>
    <numFmt numFmtId="164" formatCode="#,##0\ _K_č"/>
    <numFmt numFmtId="165" formatCode="#,##0.0,&quot;    &quot;"/>
    <numFmt numFmtId="166" formatCode="###0;###0"/>
    <numFmt numFmtId="167" formatCode="0.0"/>
    <numFmt numFmtId="168" formatCode="0;[Red]0"/>
    <numFmt numFmtId="169" formatCode="#,##0.0&quot; kW&quot;"/>
  </numFmts>
  <fonts count="2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DINPro-Bold"/>
      <family val="3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DINPro-Light"/>
      <charset val="238"/>
    </font>
    <font>
      <sz val="14"/>
      <name val="Arial CE"/>
      <charset val="238"/>
    </font>
    <font>
      <sz val="10"/>
      <name val="DINPro-Light"/>
      <family val="3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2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0" fillId="0" borderId="0"/>
  </cellStyleXfs>
  <cellXfs count="10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Alignment="1">
      <alignment horizontal="center" vertical="top" wrapText="1"/>
    </xf>
    <xf numFmtId="0" fontId="0" fillId="4" borderId="0" xfId="0" applyFill="1" applyAlignment="1">
      <alignment horizontal="center" vertical="top"/>
    </xf>
    <xf numFmtId="0" fontId="0" fillId="0" borderId="0" xfId="0" applyAlignment="1">
      <alignment horizontal="left"/>
    </xf>
    <xf numFmtId="0" fontId="0" fillId="3" borderId="0" xfId="0" applyFill="1"/>
    <xf numFmtId="42" fontId="0" fillId="3" borderId="0" xfId="0" applyNumberFormat="1" applyFill="1"/>
    <xf numFmtId="164" fontId="5" fillId="0" borderId="0" xfId="0" applyNumberFormat="1" applyFont="1" applyAlignment="1">
      <alignment horizontal="left" vertical="top"/>
    </xf>
    <xf numFmtId="0" fontId="6" fillId="0" borderId="0" xfId="1" applyAlignment="1">
      <alignment horizontal="left" vertical="top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2"/>
    <xf numFmtId="2" fontId="8" fillId="0" borderId="0" xfId="2" applyNumberFormat="1"/>
    <xf numFmtId="0" fontId="13" fillId="5" borderId="5" xfId="3" applyFont="1" applyFill="1" applyBorder="1" applyAlignment="1">
      <alignment horizontal="center" vertical="center" wrapText="1" shrinkToFit="1"/>
    </xf>
    <xf numFmtId="1" fontId="13" fillId="5" borderId="5" xfId="3" applyNumberFormat="1" applyFont="1" applyFill="1" applyBorder="1" applyAlignment="1">
      <alignment horizontal="center" vertical="center"/>
    </xf>
    <xf numFmtId="0" fontId="15" fillId="5" borderId="5" xfId="3" applyFont="1" applyFill="1" applyBorder="1" applyAlignment="1">
      <alignment horizontal="center" vertical="center" wrapText="1"/>
    </xf>
    <xf numFmtId="165" fontId="15" fillId="5" borderId="5" xfId="3" applyNumberFormat="1" applyFont="1" applyFill="1" applyBorder="1" applyAlignment="1">
      <alignment horizontal="center" vertical="center" wrapText="1"/>
    </xf>
    <xf numFmtId="0" fontId="17" fillId="0" borderId="14" xfId="3" applyFont="1" applyBorder="1" applyAlignment="1">
      <alignment horizontal="center" vertical="center"/>
    </xf>
    <xf numFmtId="0" fontId="19" fillId="8" borderId="17" xfId="3" applyFont="1" applyFill="1" applyBorder="1" applyAlignment="1">
      <alignment horizontal="center" vertical="center"/>
    </xf>
    <xf numFmtId="2" fontId="19" fillId="8" borderId="17" xfId="3" applyNumberFormat="1" applyFont="1" applyFill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9" fillId="8" borderId="0" xfId="3" applyFont="1" applyFill="1" applyAlignment="1">
      <alignment horizontal="center" vertical="center"/>
    </xf>
    <xf numFmtId="2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2" fontId="9" fillId="0" borderId="0" xfId="0" applyNumberFormat="1" applyFont="1"/>
    <xf numFmtId="0" fontId="0" fillId="0" borderId="11" xfId="0" applyBorder="1"/>
    <xf numFmtId="2" fontId="0" fillId="0" borderId="12" xfId="0" applyNumberFormat="1" applyBorder="1"/>
    <xf numFmtId="2" fontId="0" fillId="0" borderId="13" xfId="0" applyNumberFormat="1" applyBorder="1"/>
    <xf numFmtId="49" fontId="17" fillId="7" borderId="14" xfId="0" applyNumberFormat="1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166" fontId="17" fillId="0" borderId="14" xfId="0" applyNumberFormat="1" applyFont="1" applyBorder="1" applyAlignment="1">
      <alignment horizontal="center" vertical="center" wrapText="1"/>
    </xf>
    <xf numFmtId="49" fontId="17" fillId="7" borderId="14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67" fontId="18" fillId="0" borderId="15" xfId="0" applyNumberFormat="1" applyFont="1" applyBorder="1" applyAlignment="1">
      <alignment horizontal="center" vertical="center" wrapText="1"/>
    </xf>
    <xf numFmtId="49" fontId="17" fillId="7" borderId="16" xfId="0" applyNumberFormat="1" applyFont="1" applyFill="1" applyBorder="1" applyAlignment="1">
      <alignment vertical="center" wrapText="1"/>
    </xf>
    <xf numFmtId="2" fontId="19" fillId="9" borderId="17" xfId="0" applyNumberFormat="1" applyFont="1" applyFill="1" applyBorder="1" applyAlignment="1">
      <alignment vertical="center" wrapText="1"/>
    </xf>
    <xf numFmtId="49" fontId="17" fillId="7" borderId="0" xfId="0" applyNumberFormat="1" applyFont="1" applyFill="1" applyAlignment="1">
      <alignment horizontal="center" vertical="center" wrapText="1"/>
    </xf>
    <xf numFmtId="49" fontId="17" fillId="7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6" fontId="17" fillId="0" borderId="0" xfId="0" applyNumberFormat="1" applyFont="1" applyAlignment="1">
      <alignment horizontal="center" vertical="center" wrapText="1"/>
    </xf>
    <xf numFmtId="49" fontId="17" fillId="7" borderId="18" xfId="0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67" fontId="18" fillId="0" borderId="19" xfId="0" applyNumberFormat="1" applyFont="1" applyBorder="1" applyAlignment="1">
      <alignment horizontal="center" vertical="center" wrapText="1"/>
    </xf>
    <xf numFmtId="49" fontId="17" fillId="7" borderId="19" xfId="0" applyNumberFormat="1" applyFont="1" applyFill="1" applyBorder="1" applyAlignment="1">
      <alignment horizontal="center" vertical="center" wrapText="1"/>
    </xf>
    <xf numFmtId="49" fontId="17" fillId="7" borderId="0" xfId="0" applyNumberFormat="1" applyFont="1" applyFill="1" applyAlignment="1">
      <alignment vertical="center" wrapText="1"/>
    </xf>
    <xf numFmtId="49" fontId="18" fillId="0" borderId="0" xfId="0" applyNumberFormat="1" applyFont="1" applyAlignment="1">
      <alignment vertical="center" wrapText="1" shrinkToFit="1"/>
    </xf>
    <xf numFmtId="49" fontId="17" fillId="0" borderId="0" xfId="0" applyNumberFormat="1" applyFont="1" applyAlignment="1">
      <alignment horizontal="center" vertical="center" wrapText="1" shrinkToFit="1"/>
    </xf>
    <xf numFmtId="49" fontId="18" fillId="0" borderId="0" xfId="0" applyNumberFormat="1" applyFont="1" applyAlignment="1">
      <alignment horizontal="center" vertical="center" wrapText="1" shrinkToFit="1"/>
    </xf>
    <xf numFmtId="169" fontId="17" fillId="10" borderId="1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169" fontId="17" fillId="10" borderId="15" xfId="0" applyNumberFormat="1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/>
    </xf>
    <xf numFmtId="2" fontId="20" fillId="11" borderId="0" xfId="0" applyNumberFormat="1" applyFont="1" applyFill="1"/>
    <xf numFmtId="168" fontId="17" fillId="10" borderId="0" xfId="0" applyNumberFormat="1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169" fontId="18" fillId="10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top" wrapText="1" shrinkToFit="1"/>
    </xf>
    <xf numFmtId="0" fontId="21" fillId="0" borderId="0" xfId="0" applyFont="1" applyAlignment="1">
      <alignment horizontal="center" vertical="top" wrapText="1" shrinkToFit="1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center" vertical="top"/>
    </xf>
    <xf numFmtId="0" fontId="0" fillId="0" borderId="0" xfId="0" applyAlignment="1">
      <alignment horizontal="left" vertical="top"/>
    </xf>
    <xf numFmtId="49" fontId="13" fillId="5" borderId="1" xfId="3" applyNumberFormat="1" applyFont="1" applyFill="1" applyBorder="1" applyAlignment="1">
      <alignment horizontal="center" vertical="center"/>
    </xf>
    <xf numFmtId="49" fontId="13" fillId="5" borderId="4" xfId="3" applyNumberFormat="1" applyFont="1" applyFill="1" applyBorder="1" applyAlignment="1">
      <alignment horizontal="center" vertical="center"/>
    </xf>
    <xf numFmtId="49" fontId="14" fillId="5" borderId="1" xfId="3" applyNumberFormat="1" applyFont="1" applyFill="1" applyBorder="1" applyAlignment="1">
      <alignment horizontal="center" vertical="center"/>
    </xf>
    <xf numFmtId="49" fontId="14" fillId="5" borderId="4" xfId="3" applyNumberFormat="1" applyFont="1" applyFill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 shrinkToFit="1"/>
    </xf>
    <xf numFmtId="0" fontId="13" fillId="5" borderId="4" xfId="3" applyFont="1" applyFill="1" applyBorder="1" applyAlignment="1">
      <alignment horizontal="center" vertical="center" wrapText="1" shrinkToFit="1"/>
    </xf>
    <xf numFmtId="1" fontId="13" fillId="5" borderId="2" xfId="3" applyNumberFormat="1" applyFont="1" applyFill="1" applyBorder="1" applyAlignment="1">
      <alignment horizontal="center" vertical="center"/>
    </xf>
    <xf numFmtId="0" fontId="14" fillId="5" borderId="1" xfId="3" applyFont="1" applyFill="1" applyBorder="1" applyAlignment="1">
      <alignment horizontal="center" vertical="center" wrapText="1"/>
    </xf>
    <xf numFmtId="0" fontId="14" fillId="5" borderId="7" xfId="3" applyFont="1" applyFill="1" applyBorder="1" applyAlignment="1">
      <alignment horizontal="center" vertical="center" wrapText="1"/>
    </xf>
    <xf numFmtId="2" fontId="13" fillId="5" borderId="3" xfId="0" applyNumberFormat="1" applyFont="1" applyFill="1" applyBorder="1" applyAlignment="1">
      <alignment horizontal="center" vertical="center" wrapText="1"/>
    </xf>
    <xf numFmtId="2" fontId="13" fillId="5" borderId="8" xfId="0" applyNumberFormat="1" applyFont="1" applyFill="1" applyBorder="1" applyAlignment="1">
      <alignment horizontal="center" vertical="center" wrapText="1"/>
    </xf>
    <xf numFmtId="49" fontId="16" fillId="6" borderId="9" xfId="0" applyNumberFormat="1" applyFont="1" applyFill="1" applyBorder="1" applyAlignment="1">
      <alignment horizontal="center" vertical="center" wrapText="1"/>
    </xf>
    <xf numFmtId="49" fontId="16" fillId="6" borderId="1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 shrinkToFit="1"/>
    </xf>
    <xf numFmtId="168" fontId="17" fillId="10" borderId="20" xfId="0" applyNumberFormat="1" applyFont="1" applyFill="1" applyBorder="1" applyAlignment="1">
      <alignment horizontal="center" vertical="center"/>
    </xf>
    <xf numFmtId="169" fontId="18" fillId="10" borderId="21" xfId="0" applyNumberFormat="1" applyFont="1" applyFill="1" applyBorder="1" applyAlignment="1">
      <alignment horizontal="center" vertical="center"/>
    </xf>
    <xf numFmtId="169" fontId="18" fillId="10" borderId="22" xfId="0" applyNumberFormat="1" applyFont="1" applyFill="1" applyBorder="1" applyAlignment="1">
      <alignment horizontal="center" vertical="center"/>
    </xf>
    <xf numFmtId="169" fontId="18" fillId="10" borderId="23" xfId="0" applyNumberFormat="1" applyFont="1" applyFill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/>
    </xf>
    <xf numFmtId="0" fontId="13" fillId="5" borderId="4" xfId="3" applyFont="1" applyFill="1" applyBorder="1" applyAlignment="1">
      <alignment horizontal="center" vertical="center"/>
    </xf>
    <xf numFmtId="0" fontId="13" fillId="5" borderId="2" xfId="3" applyFont="1" applyFill="1" applyBorder="1" applyAlignment="1">
      <alignment horizontal="center" vertical="center" wrapText="1"/>
    </xf>
    <xf numFmtId="0" fontId="14" fillId="5" borderId="4" xfId="3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</cellXfs>
  <cellStyles count="4">
    <cellStyle name="Hypertextový odkaz" xfId="1" builtinId="8"/>
    <cellStyle name="Normální" xfId="0" builtinId="0"/>
    <cellStyle name="Normální 2" xfId="2"/>
    <cellStyle name="normální_SSaZ - VZOR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BYNEK\Zak&#225;zky\Projekty\&#268;erchov-Horsk&#225;%20chata\REALIZACE\VYBAVEN&#205;\ROZPO&#268;ET\IPFILES\YODA\IPFiles\Templates\Rozpo&#269;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BYNEK\Zak&#225;zky\Projekty\&#268;erchov-Horsk&#225;%20chata\REALIZACE\VYBAVEN&#205;\ROZPO&#268;ET\14-0014%20V&#253;stavba%20slaboproud%20&#268;erchov%20(1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8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694142</v>
          </cell>
        </row>
        <row r="26">
          <cell r="G26">
            <v>145769.82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36" zoomScaleNormal="100" workbookViewId="0">
      <selection activeCell="H43" sqref="H43"/>
    </sheetView>
  </sheetViews>
  <sheetFormatPr defaultRowHeight="14.25"/>
  <cols>
    <col min="8" max="8" width="14.125" bestFit="1" customWidth="1"/>
  </cols>
  <sheetData>
    <row r="1" spans="1:8" ht="18">
      <c r="A1" s="75" t="s">
        <v>19</v>
      </c>
      <c r="B1" s="75"/>
      <c r="C1" s="75"/>
      <c r="D1" s="75"/>
      <c r="E1" s="75"/>
      <c r="F1" s="75"/>
      <c r="G1" s="75"/>
      <c r="H1" s="75"/>
    </row>
    <row r="3" spans="1:8" ht="18">
      <c r="A3" s="76" t="s">
        <v>124</v>
      </c>
      <c r="B3" s="76"/>
      <c r="C3" s="76"/>
      <c r="D3" s="76"/>
      <c r="E3" s="76"/>
      <c r="F3" s="76"/>
      <c r="G3" s="76"/>
      <c r="H3" s="76"/>
    </row>
    <row r="5" spans="1:8">
      <c r="A5" s="77" t="s">
        <v>117</v>
      </c>
      <c r="B5" s="77"/>
      <c r="C5" t="s">
        <v>163</v>
      </c>
    </row>
    <row r="7" spans="1:8">
      <c r="A7" s="77" t="s">
        <v>118</v>
      </c>
      <c r="B7" s="77"/>
      <c r="C7" t="s">
        <v>164</v>
      </c>
    </row>
    <row r="8" spans="1:8">
      <c r="A8" s="10"/>
      <c r="B8" s="10"/>
    </row>
    <row r="10" spans="1:8">
      <c r="A10" s="77" t="s">
        <v>119</v>
      </c>
      <c r="B10" s="77"/>
    </row>
    <row r="11" spans="1:8">
      <c r="A11" s="10"/>
      <c r="B11" s="10"/>
    </row>
    <row r="12" spans="1:8">
      <c r="A12" s="10"/>
      <c r="B12" s="10"/>
    </row>
    <row r="13" spans="1:8">
      <c r="A13" s="10"/>
      <c r="B13" s="10"/>
    </row>
    <row r="15" spans="1:8">
      <c r="A15" s="77" t="s">
        <v>120</v>
      </c>
      <c r="B15" s="77"/>
      <c r="C15" t="s">
        <v>203</v>
      </c>
    </row>
    <row r="18" spans="1:8" ht="15">
      <c r="A18" s="78" t="s">
        <v>121</v>
      </c>
      <c r="B18" s="78"/>
      <c r="C18" s="11"/>
      <c r="D18" s="11"/>
      <c r="E18" s="11"/>
      <c r="F18" s="11"/>
      <c r="G18" s="11"/>
      <c r="H18" s="12">
        <f>SUM(H25:H63)</f>
        <v>0</v>
      </c>
    </row>
    <row r="19" spans="1:8">
      <c r="A19" s="77" t="s">
        <v>122</v>
      </c>
      <c r="B19" s="77"/>
      <c r="C19" s="77"/>
    </row>
    <row r="21" spans="1:8" ht="15">
      <c r="A21" s="78" t="s">
        <v>123</v>
      </c>
      <c r="B21" s="78"/>
      <c r="C21" s="11"/>
      <c r="D21" s="11"/>
      <c r="E21" s="11"/>
      <c r="F21" s="11"/>
      <c r="G21" s="11"/>
      <c r="H21" s="12">
        <f>H18*1.21</f>
        <v>0</v>
      </c>
    </row>
    <row r="24" spans="1:8" ht="18">
      <c r="A24" s="76" t="s">
        <v>125</v>
      </c>
      <c r="B24" s="76"/>
      <c r="C24" s="76"/>
      <c r="D24" s="76"/>
      <c r="E24" s="76"/>
      <c r="F24" s="76"/>
      <c r="G24" s="76"/>
      <c r="H24" s="76"/>
    </row>
    <row r="25" spans="1:8">
      <c r="A25" s="74" t="s">
        <v>126</v>
      </c>
      <c r="B25" s="74"/>
      <c r="C25" s="74"/>
      <c r="D25" s="74"/>
      <c r="E25" s="74"/>
      <c r="F25" s="74"/>
      <c r="G25" s="74"/>
      <c r="H25" s="13">
        <f>Položky!H3</f>
        <v>0</v>
      </c>
    </row>
    <row r="26" spans="1:8">
      <c r="A26" s="74" t="s">
        <v>127</v>
      </c>
      <c r="B26" s="74"/>
      <c r="C26" s="74"/>
      <c r="D26" s="74"/>
      <c r="E26" s="74"/>
      <c r="F26" s="74"/>
      <c r="G26" s="74"/>
      <c r="H26" s="13">
        <f>Položky!H7</f>
        <v>0</v>
      </c>
    </row>
    <row r="27" spans="1:8">
      <c r="A27" s="74" t="s">
        <v>128</v>
      </c>
      <c r="B27" s="74"/>
      <c r="C27" s="74"/>
      <c r="D27" s="74"/>
      <c r="E27" s="74"/>
      <c r="F27" s="74"/>
      <c r="G27" s="74"/>
      <c r="H27" s="13">
        <f>Položky!H12</f>
        <v>0</v>
      </c>
    </row>
    <row r="28" spans="1:8">
      <c r="A28" s="74" t="s">
        <v>129</v>
      </c>
      <c r="B28" s="74"/>
      <c r="C28" s="74"/>
      <c r="D28" s="74"/>
      <c r="E28" s="74"/>
      <c r="F28" s="74"/>
      <c r="G28" s="74"/>
      <c r="H28" s="13">
        <f>Položky!H16</f>
        <v>0</v>
      </c>
    </row>
    <row r="29" spans="1:8">
      <c r="A29" s="74" t="s">
        <v>160</v>
      </c>
      <c r="B29" s="74"/>
      <c r="C29" s="74"/>
      <c r="D29" s="74"/>
      <c r="E29" s="74"/>
      <c r="F29" s="74"/>
      <c r="G29" s="74"/>
      <c r="H29" s="13">
        <f>Položky!H21</f>
        <v>0</v>
      </c>
    </row>
    <row r="30" spans="1:8">
      <c r="A30" s="74" t="s">
        <v>130</v>
      </c>
      <c r="B30" s="74"/>
      <c r="C30" s="74"/>
      <c r="D30" s="74"/>
      <c r="E30" s="74"/>
      <c r="F30" s="74"/>
      <c r="G30" s="74"/>
      <c r="H30" s="13">
        <f>Položky!H22</f>
        <v>0</v>
      </c>
    </row>
    <row r="31" spans="1:8">
      <c r="A31" s="74" t="s">
        <v>131</v>
      </c>
      <c r="B31" s="74"/>
      <c r="C31" s="74"/>
      <c r="D31" s="74"/>
      <c r="E31" s="74"/>
      <c r="F31" s="74"/>
      <c r="G31" s="74"/>
      <c r="H31" s="13">
        <f>Položky!H30</f>
        <v>0</v>
      </c>
    </row>
    <row r="32" spans="1:8">
      <c r="A32" s="74" t="s">
        <v>132</v>
      </c>
      <c r="B32" s="74"/>
      <c r="C32" s="74"/>
      <c r="D32" s="74"/>
      <c r="E32" s="74"/>
      <c r="F32" s="74"/>
      <c r="G32" s="74"/>
      <c r="H32" s="13">
        <f>Položky!H39</f>
        <v>0</v>
      </c>
    </row>
    <row r="33" spans="1:8">
      <c r="A33" s="74" t="s">
        <v>133</v>
      </c>
      <c r="B33" s="74"/>
      <c r="C33" s="74"/>
      <c r="D33" s="74"/>
      <c r="E33" s="74"/>
      <c r="F33" s="74"/>
      <c r="G33" s="74"/>
      <c r="H33" s="13">
        <f>Položky!H40</f>
        <v>0</v>
      </c>
    </row>
    <row r="34" spans="1:8">
      <c r="A34" s="74" t="s">
        <v>134</v>
      </c>
      <c r="B34" s="74"/>
      <c r="C34" s="74"/>
      <c r="D34" s="74"/>
      <c r="E34" s="74"/>
      <c r="F34" s="74"/>
      <c r="G34" s="74"/>
      <c r="H34" s="13">
        <f>Položky!H41</f>
        <v>0</v>
      </c>
    </row>
    <row r="35" spans="1:8">
      <c r="A35" s="74" t="s">
        <v>135</v>
      </c>
      <c r="B35" s="74"/>
      <c r="C35" s="74"/>
      <c r="D35" s="74"/>
      <c r="E35" s="74"/>
      <c r="F35" s="74"/>
      <c r="G35" s="74"/>
      <c r="H35" s="13">
        <f>Položky!H51</f>
        <v>0</v>
      </c>
    </row>
    <row r="36" spans="1:8">
      <c r="A36" s="74" t="s">
        <v>136</v>
      </c>
      <c r="B36" s="74"/>
      <c r="C36" s="74"/>
      <c r="D36" s="74"/>
      <c r="E36" s="74"/>
      <c r="F36" s="74"/>
      <c r="G36" s="74"/>
      <c r="H36" s="13">
        <f>Položky!H67</f>
        <v>0</v>
      </c>
    </row>
    <row r="37" spans="1:8">
      <c r="A37" s="74" t="s">
        <v>288</v>
      </c>
      <c r="B37" s="74"/>
      <c r="C37" s="74"/>
      <c r="D37" s="74"/>
      <c r="E37" s="74"/>
      <c r="F37" s="74"/>
      <c r="G37" s="74"/>
      <c r="H37" s="13">
        <f>Položky!H81</f>
        <v>0</v>
      </c>
    </row>
    <row r="38" spans="1:8">
      <c r="A38" s="74" t="s">
        <v>137</v>
      </c>
      <c r="B38" s="74"/>
      <c r="C38" s="74"/>
      <c r="D38" s="74"/>
      <c r="E38" s="74"/>
      <c r="F38" s="74"/>
      <c r="G38" s="74"/>
      <c r="H38" s="13">
        <f>Položky!H83</f>
        <v>0</v>
      </c>
    </row>
    <row r="39" spans="1:8">
      <c r="A39" s="74" t="s">
        <v>289</v>
      </c>
      <c r="B39" s="74"/>
      <c r="C39" s="74"/>
      <c r="D39" s="74"/>
      <c r="E39" s="74"/>
      <c r="F39" s="74"/>
      <c r="G39" s="74"/>
      <c r="H39" s="13">
        <f>Položky!H95</f>
        <v>0</v>
      </c>
    </row>
    <row r="40" spans="1:8">
      <c r="A40" s="74" t="s">
        <v>138</v>
      </c>
      <c r="B40" s="74"/>
      <c r="C40" s="74"/>
      <c r="D40" s="74"/>
      <c r="E40" s="74"/>
      <c r="F40" s="74"/>
      <c r="G40" s="74"/>
      <c r="H40" s="13">
        <f>Položky!H97</f>
        <v>0</v>
      </c>
    </row>
    <row r="41" spans="1:8">
      <c r="A41" s="74" t="s">
        <v>139</v>
      </c>
      <c r="B41" s="74"/>
      <c r="C41" s="74"/>
      <c r="D41" s="74"/>
      <c r="E41" s="74"/>
      <c r="F41" s="74"/>
      <c r="G41" s="74"/>
      <c r="H41" s="13">
        <f>Položky!H98</f>
        <v>0</v>
      </c>
    </row>
    <row r="42" spans="1:8">
      <c r="A42" s="74" t="s">
        <v>140</v>
      </c>
      <c r="B42" s="74"/>
      <c r="C42" s="74"/>
      <c r="D42" s="74"/>
      <c r="E42" s="74"/>
      <c r="F42" s="74"/>
      <c r="G42" s="74"/>
      <c r="H42" s="13">
        <f>Položky!H102</f>
        <v>0</v>
      </c>
    </row>
    <row r="43" spans="1:8">
      <c r="A43" s="74" t="s">
        <v>141</v>
      </c>
      <c r="B43" s="74"/>
      <c r="C43" s="74"/>
      <c r="D43" s="74"/>
      <c r="E43" s="74"/>
      <c r="F43" s="74"/>
      <c r="G43" s="74"/>
      <c r="H43" s="13">
        <f>Položky!H103</f>
        <v>0</v>
      </c>
    </row>
    <row r="44" spans="1:8">
      <c r="A44" s="74" t="s">
        <v>142</v>
      </c>
      <c r="B44" s="74"/>
      <c r="C44" s="74"/>
      <c r="D44" s="74"/>
      <c r="E44" s="74"/>
      <c r="F44" s="74"/>
      <c r="G44" s="74"/>
      <c r="H44" s="13">
        <f>Položky!H104</f>
        <v>0</v>
      </c>
    </row>
    <row r="45" spans="1:8">
      <c r="A45" s="74" t="s">
        <v>143</v>
      </c>
      <c r="B45" s="74"/>
      <c r="C45" s="74"/>
      <c r="D45" s="74"/>
      <c r="E45" s="74"/>
      <c r="F45" s="74"/>
      <c r="G45" s="74"/>
      <c r="H45" s="13">
        <f>Položky!H105</f>
        <v>0</v>
      </c>
    </row>
    <row r="46" spans="1:8">
      <c r="A46" s="74" t="s">
        <v>144</v>
      </c>
      <c r="B46" s="74"/>
      <c r="C46" s="74"/>
      <c r="D46" s="74"/>
      <c r="E46" s="74"/>
      <c r="F46" s="74"/>
      <c r="G46" s="74"/>
      <c r="H46" s="13">
        <f>Položky!H106</f>
        <v>0</v>
      </c>
    </row>
    <row r="47" spans="1:8">
      <c r="A47" s="74" t="s">
        <v>145</v>
      </c>
      <c r="B47" s="74"/>
      <c r="C47" s="74"/>
      <c r="D47" s="74"/>
      <c r="E47" s="74"/>
      <c r="F47" s="74"/>
      <c r="G47" s="74"/>
      <c r="H47" s="13">
        <f>Položky!H111</f>
        <v>0</v>
      </c>
    </row>
    <row r="48" spans="1:8">
      <c r="A48" s="74" t="s">
        <v>146</v>
      </c>
      <c r="B48" s="74"/>
      <c r="C48" s="74"/>
      <c r="D48" s="74"/>
      <c r="E48" s="74"/>
      <c r="F48" s="74"/>
      <c r="G48" s="74"/>
      <c r="H48" s="13">
        <f>Položky!H118</f>
        <v>0</v>
      </c>
    </row>
    <row r="49" spans="1:8">
      <c r="A49" s="74" t="s">
        <v>147</v>
      </c>
      <c r="B49" s="74"/>
      <c r="C49" s="74"/>
      <c r="D49" s="74"/>
      <c r="E49" s="74"/>
      <c r="F49" s="74"/>
      <c r="G49" s="74"/>
      <c r="H49" s="13">
        <f>Položky!H126</f>
        <v>0</v>
      </c>
    </row>
    <row r="50" spans="1:8">
      <c r="A50" s="74" t="s">
        <v>148</v>
      </c>
      <c r="B50" s="74"/>
      <c r="C50" s="74"/>
      <c r="D50" s="74"/>
      <c r="E50" s="74"/>
      <c r="F50" s="74"/>
      <c r="G50" s="74"/>
      <c r="H50" s="13">
        <f>Položky!H127</f>
        <v>0</v>
      </c>
    </row>
    <row r="51" spans="1:8">
      <c r="A51" s="74" t="s">
        <v>149</v>
      </c>
      <c r="B51" s="74"/>
      <c r="C51" s="74"/>
      <c r="D51" s="74"/>
      <c r="E51" s="74"/>
      <c r="F51" s="74"/>
      <c r="G51" s="74"/>
      <c r="H51" s="13">
        <f>Položky!H131</f>
        <v>0</v>
      </c>
    </row>
    <row r="52" spans="1:8">
      <c r="A52" s="74" t="s">
        <v>150</v>
      </c>
      <c r="B52" s="74"/>
      <c r="C52" s="74"/>
      <c r="D52" s="74"/>
      <c r="E52" s="74"/>
      <c r="F52" s="74"/>
      <c r="G52" s="74"/>
      <c r="H52" s="13">
        <f>Položky!H132</f>
        <v>0</v>
      </c>
    </row>
    <row r="53" spans="1:8">
      <c r="A53" s="74" t="s">
        <v>151</v>
      </c>
      <c r="B53" s="74"/>
      <c r="C53" s="74"/>
      <c r="D53" s="74"/>
      <c r="E53" s="74"/>
      <c r="F53" s="74"/>
      <c r="G53" s="74"/>
      <c r="H53" s="13">
        <f>Položky!H155</f>
        <v>0</v>
      </c>
    </row>
    <row r="54" spans="1:8">
      <c r="A54" s="74" t="s">
        <v>152</v>
      </c>
      <c r="B54" s="74"/>
      <c r="C54" s="74"/>
      <c r="D54" s="74"/>
      <c r="E54" s="74"/>
      <c r="F54" s="74"/>
      <c r="G54" s="74"/>
      <c r="H54" s="13">
        <f>Položky!H177</f>
        <v>0</v>
      </c>
    </row>
    <row r="55" spans="1:8">
      <c r="A55" s="74" t="s">
        <v>153</v>
      </c>
      <c r="B55" s="74"/>
      <c r="C55" s="74"/>
      <c r="D55" s="74"/>
      <c r="E55" s="74"/>
      <c r="F55" s="74"/>
      <c r="G55" s="74"/>
      <c r="H55" s="13">
        <f>Položky!H178</f>
        <v>0</v>
      </c>
    </row>
    <row r="56" spans="1:8">
      <c r="A56" s="74" t="s">
        <v>154</v>
      </c>
      <c r="B56" s="74"/>
      <c r="C56" s="74"/>
      <c r="D56" s="74"/>
      <c r="E56" s="74"/>
      <c r="F56" s="74"/>
      <c r="G56" s="74"/>
      <c r="H56" s="13">
        <f>Položky!H185</f>
        <v>0</v>
      </c>
    </row>
    <row r="57" spans="1:8">
      <c r="A57" s="74" t="s">
        <v>155</v>
      </c>
      <c r="B57" s="74"/>
      <c r="C57" s="74"/>
      <c r="D57" s="74"/>
      <c r="E57" s="74"/>
      <c r="F57" s="74"/>
      <c r="G57" s="74"/>
      <c r="H57" s="13">
        <f>Položky!H194</f>
        <v>0</v>
      </c>
    </row>
    <row r="58" spans="1:8">
      <c r="A58" s="74" t="s">
        <v>156</v>
      </c>
      <c r="B58" s="74"/>
      <c r="C58" s="74"/>
      <c r="D58" s="74"/>
      <c r="E58" s="74"/>
      <c r="F58" s="74"/>
      <c r="G58" s="74"/>
      <c r="H58" s="13">
        <f>Položky!H203</f>
        <v>0</v>
      </c>
    </row>
    <row r="59" spans="1:8">
      <c r="A59" s="74" t="s">
        <v>157</v>
      </c>
      <c r="B59" s="74"/>
      <c r="C59" s="74"/>
      <c r="D59" s="74"/>
      <c r="E59" s="74"/>
      <c r="F59" s="74"/>
      <c r="G59" s="74"/>
      <c r="H59" s="13">
        <f>Položky!H210</f>
        <v>0</v>
      </c>
    </row>
    <row r="60" spans="1:8">
      <c r="A60" s="74" t="s">
        <v>158</v>
      </c>
      <c r="B60" s="74"/>
      <c r="C60" s="74"/>
      <c r="D60" s="74"/>
      <c r="E60" s="74"/>
      <c r="F60" s="74"/>
      <c r="G60" s="74"/>
      <c r="H60" s="13">
        <f>Položky!H217</f>
        <v>0</v>
      </c>
    </row>
    <row r="61" spans="1:8">
      <c r="A61" s="74" t="s">
        <v>159</v>
      </c>
      <c r="B61" s="74"/>
      <c r="C61" s="74"/>
      <c r="D61" s="74"/>
      <c r="E61" s="74"/>
      <c r="F61" s="74"/>
      <c r="G61" s="74"/>
      <c r="H61" s="13">
        <f>Položky!H220</f>
        <v>0</v>
      </c>
    </row>
    <row r="62" spans="1:8">
      <c r="A62" s="74" t="s">
        <v>115</v>
      </c>
      <c r="B62" s="74"/>
      <c r="C62" s="74"/>
      <c r="D62" s="74"/>
      <c r="E62" s="74"/>
      <c r="F62" s="74"/>
      <c r="G62" s="74"/>
      <c r="H62" s="13">
        <f>Položky!H230</f>
        <v>0</v>
      </c>
    </row>
    <row r="63" spans="1:8">
      <c r="A63" s="74" t="s">
        <v>232</v>
      </c>
      <c r="B63" s="74"/>
      <c r="C63" s="74"/>
      <c r="D63" s="74"/>
      <c r="E63" s="74"/>
      <c r="F63" s="74"/>
      <c r="G63" s="74"/>
      <c r="H63" s="13">
        <f>Položky!H233</f>
        <v>0</v>
      </c>
    </row>
  </sheetData>
  <mergeCells count="49">
    <mergeCell ref="A63:G63"/>
    <mergeCell ref="A61:G61"/>
    <mergeCell ref="A56:G56"/>
    <mergeCell ref="A57:G57"/>
    <mergeCell ref="A58:G58"/>
    <mergeCell ref="A59:G59"/>
    <mergeCell ref="A60:G60"/>
    <mergeCell ref="A62:G62"/>
    <mergeCell ref="A51:G51"/>
    <mergeCell ref="A53:G53"/>
    <mergeCell ref="A52:G52"/>
    <mergeCell ref="A54:G54"/>
    <mergeCell ref="A55:G55"/>
    <mergeCell ref="A35:G35"/>
    <mergeCell ref="A36:G36"/>
    <mergeCell ref="A37:G37"/>
    <mergeCell ref="A50:G50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  <mergeCell ref="A49:G49"/>
    <mergeCell ref="A38:G38"/>
    <mergeCell ref="A30:G30"/>
    <mergeCell ref="A31:G31"/>
    <mergeCell ref="A32:G32"/>
    <mergeCell ref="A33:G33"/>
    <mergeCell ref="A34:G34"/>
    <mergeCell ref="A28:G28"/>
    <mergeCell ref="A29:G29"/>
    <mergeCell ref="A27:G27"/>
    <mergeCell ref="A26:G26"/>
    <mergeCell ref="A1:H1"/>
    <mergeCell ref="A3:H3"/>
    <mergeCell ref="A5:B5"/>
    <mergeCell ref="A7:B7"/>
    <mergeCell ref="A10:B10"/>
    <mergeCell ref="A15:B15"/>
    <mergeCell ref="A18:B18"/>
    <mergeCell ref="A19:C19"/>
    <mergeCell ref="A21:B21"/>
    <mergeCell ref="A24:H24"/>
    <mergeCell ref="A25:G25"/>
  </mergeCells>
  <pageMargins left="0.7" right="0.7" top="0.78740157499999996" bottom="0.78740157499999996" header="0.3" footer="0.3"/>
  <pageSetup paperSize="9" scale="75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topLeftCell="A114" zoomScaleNormal="100" workbookViewId="0">
      <selection activeCell="D241" sqref="D241"/>
    </sheetView>
  </sheetViews>
  <sheetFormatPr defaultColWidth="9.125" defaultRowHeight="14.25"/>
  <cols>
    <col min="1" max="1" width="5.75" style="1" customWidth="1"/>
    <col min="2" max="2" width="14.25" style="5" customWidth="1"/>
    <col min="3" max="3" width="19.25" style="5" customWidth="1"/>
    <col min="4" max="4" width="9.75" style="3" customWidth="1"/>
    <col min="5" max="5" width="8" style="1" customWidth="1"/>
    <col min="6" max="6" width="10" style="1" customWidth="1"/>
    <col min="7" max="7" width="7.25" style="1" customWidth="1"/>
    <col min="8" max="8" width="8.875" style="1" customWidth="1"/>
    <col min="9" max="14" width="9.125" style="1"/>
    <col min="15" max="15" width="29.375" style="4" customWidth="1"/>
    <col min="16" max="16384" width="9.125" style="1"/>
  </cols>
  <sheetData>
    <row r="1" spans="1:25" ht="24" customHeight="1">
      <c r="A1" s="75" t="s">
        <v>19</v>
      </c>
      <c r="B1" s="75"/>
      <c r="C1" s="75"/>
      <c r="D1" s="75"/>
      <c r="E1" s="75"/>
      <c r="F1" s="75"/>
      <c r="G1" s="75"/>
      <c r="H1" s="75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s="2" customFormat="1" ht="28.5">
      <c r="A2" s="6" t="s">
        <v>6</v>
      </c>
      <c r="B2" s="7" t="s">
        <v>0</v>
      </c>
      <c r="C2" s="7" t="s">
        <v>1</v>
      </c>
      <c r="D2" s="8" t="s">
        <v>7</v>
      </c>
      <c r="E2" s="6" t="s">
        <v>8</v>
      </c>
      <c r="F2" s="6" t="s">
        <v>9</v>
      </c>
      <c r="G2" s="6" t="s">
        <v>10</v>
      </c>
      <c r="H2" s="6" t="s">
        <v>2</v>
      </c>
      <c r="O2" s="5"/>
    </row>
    <row r="3" spans="1:25" ht="18" customHeight="1">
      <c r="A3" s="79" t="s">
        <v>3</v>
      </c>
      <c r="B3" s="79"/>
      <c r="C3" s="79"/>
      <c r="D3" s="79"/>
      <c r="E3" s="79"/>
      <c r="F3" s="79"/>
      <c r="G3" s="79"/>
      <c r="H3" s="9">
        <f>H4</f>
        <v>0</v>
      </c>
    </row>
    <row r="4" spans="1:25" ht="42.75">
      <c r="A4" s="1">
        <v>1</v>
      </c>
      <c r="B4" s="15" t="s">
        <v>171</v>
      </c>
      <c r="C4" s="15" t="s">
        <v>11</v>
      </c>
      <c r="D4" s="16" t="s">
        <v>12</v>
      </c>
      <c r="E4" s="17" t="s">
        <v>13</v>
      </c>
      <c r="F4" s="17">
        <v>1</v>
      </c>
      <c r="G4" s="17">
        <v>0</v>
      </c>
      <c r="H4" s="17">
        <f>G4*F4</f>
        <v>0</v>
      </c>
    </row>
    <row r="5" spans="1:25" ht="42.75">
      <c r="A5" s="1">
        <v>2</v>
      </c>
      <c r="B5" s="15" t="s">
        <v>226</v>
      </c>
      <c r="C5" s="15" t="s">
        <v>227</v>
      </c>
      <c r="D5" s="16" t="s">
        <v>12</v>
      </c>
      <c r="E5" s="17" t="s">
        <v>13</v>
      </c>
      <c r="F5" s="17">
        <v>1</v>
      </c>
      <c r="G5" s="17">
        <v>0</v>
      </c>
      <c r="H5" s="17">
        <f>G5*F5</f>
        <v>0</v>
      </c>
    </row>
    <row r="6" spans="1:25" ht="42.75">
      <c r="A6" s="1">
        <v>3</v>
      </c>
      <c r="B6" s="15" t="s">
        <v>225</v>
      </c>
      <c r="C6" s="15" t="s">
        <v>286</v>
      </c>
      <c r="D6" s="16" t="s">
        <v>12</v>
      </c>
      <c r="E6" s="17" t="s">
        <v>13</v>
      </c>
      <c r="F6" s="17">
        <v>1</v>
      </c>
      <c r="G6" s="17">
        <v>0</v>
      </c>
      <c r="H6" s="17">
        <f>G6*F6</f>
        <v>0</v>
      </c>
    </row>
    <row r="7" spans="1:25" ht="18" customHeight="1">
      <c r="A7" s="79" t="s">
        <v>4</v>
      </c>
      <c r="B7" s="79"/>
      <c r="C7" s="79"/>
      <c r="D7" s="79"/>
      <c r="E7" s="79"/>
      <c r="F7" s="79"/>
      <c r="G7" s="79"/>
      <c r="H7" s="9">
        <f>SUM(H8:H11)</f>
        <v>0</v>
      </c>
    </row>
    <row r="8" spans="1:25" ht="42.75">
      <c r="A8" s="1">
        <v>4</v>
      </c>
      <c r="B8" s="5" t="s">
        <v>14</v>
      </c>
      <c r="C8" s="5" t="s">
        <v>17</v>
      </c>
      <c r="D8" s="3" t="s">
        <v>16</v>
      </c>
      <c r="E8" s="1" t="s">
        <v>13</v>
      </c>
      <c r="F8" s="1">
        <v>11</v>
      </c>
      <c r="G8" s="1">
        <v>0</v>
      </c>
      <c r="H8" s="1">
        <f t="shared" ref="H8:H11" si="0">G8*F8</f>
        <v>0</v>
      </c>
    </row>
    <row r="9" spans="1:25" ht="28.5">
      <c r="A9" s="1">
        <v>5</v>
      </c>
      <c r="B9" s="5" t="s">
        <v>25</v>
      </c>
      <c r="C9" s="5" t="s">
        <v>173</v>
      </c>
      <c r="D9" s="3" t="s">
        <v>16</v>
      </c>
      <c r="E9" s="1" t="s">
        <v>13</v>
      </c>
      <c r="F9" s="1">
        <v>3</v>
      </c>
      <c r="G9" s="1">
        <v>0</v>
      </c>
      <c r="H9" s="1">
        <f t="shared" si="0"/>
        <v>0</v>
      </c>
    </row>
    <row r="10" spans="1:25" ht="42.75">
      <c r="A10" s="1">
        <v>6</v>
      </c>
      <c r="B10" s="15" t="s">
        <v>226</v>
      </c>
      <c r="C10" s="15" t="s">
        <v>227</v>
      </c>
      <c r="D10" s="16" t="s">
        <v>16</v>
      </c>
      <c r="E10" s="17" t="s">
        <v>13</v>
      </c>
      <c r="F10" s="17">
        <v>1</v>
      </c>
      <c r="G10" s="1">
        <v>0</v>
      </c>
      <c r="H10" s="17">
        <f>G10*F10</f>
        <v>0</v>
      </c>
    </row>
    <row r="11" spans="1:25" ht="28.5">
      <c r="A11" s="1">
        <v>7</v>
      </c>
      <c r="B11" s="5" t="s">
        <v>169</v>
      </c>
      <c r="C11" s="5" t="s">
        <v>173</v>
      </c>
      <c r="D11" s="3" t="s">
        <v>16</v>
      </c>
      <c r="E11" s="1" t="s">
        <v>13</v>
      </c>
      <c r="F11" s="1">
        <v>2</v>
      </c>
      <c r="G11" s="1">
        <v>0</v>
      </c>
      <c r="H11" s="1">
        <f t="shared" si="0"/>
        <v>0</v>
      </c>
    </row>
    <row r="12" spans="1:25" ht="18" customHeight="1">
      <c r="A12" s="79" t="s">
        <v>20</v>
      </c>
      <c r="B12" s="79"/>
      <c r="C12" s="79"/>
      <c r="D12" s="79"/>
      <c r="E12" s="79"/>
      <c r="F12" s="79"/>
      <c r="G12" s="79"/>
      <c r="H12" s="9">
        <f>SUM(H13:H15)</f>
        <v>0</v>
      </c>
    </row>
    <row r="13" spans="1:25" ht="28.5">
      <c r="A13" s="1">
        <v>8</v>
      </c>
      <c r="B13" s="5" t="s">
        <v>21</v>
      </c>
      <c r="C13" s="5" t="s">
        <v>172</v>
      </c>
      <c r="D13" s="3" t="s">
        <v>22</v>
      </c>
      <c r="E13" s="1" t="s">
        <v>13</v>
      </c>
      <c r="F13" s="1">
        <v>5</v>
      </c>
      <c r="G13" s="1">
        <v>0</v>
      </c>
      <c r="H13" s="1">
        <f>G13*F13</f>
        <v>0</v>
      </c>
    </row>
    <row r="14" spans="1:25">
      <c r="A14" s="1">
        <v>9</v>
      </c>
      <c r="B14" s="5" t="s">
        <v>174</v>
      </c>
      <c r="C14" s="5" t="s">
        <v>17</v>
      </c>
      <c r="D14" s="3" t="s">
        <v>22</v>
      </c>
      <c r="E14" s="1" t="s">
        <v>13</v>
      </c>
      <c r="F14" s="1">
        <v>10</v>
      </c>
      <c r="G14" s="1">
        <v>0</v>
      </c>
      <c r="H14" s="1">
        <f t="shared" ref="H14:H15" si="1">G14*F14</f>
        <v>0</v>
      </c>
    </row>
    <row r="15" spans="1:25" ht="28.5">
      <c r="A15" s="1">
        <v>10</v>
      </c>
      <c r="B15" s="5" t="s">
        <v>169</v>
      </c>
      <c r="C15" s="5" t="s">
        <v>170</v>
      </c>
      <c r="D15" s="3" t="s">
        <v>22</v>
      </c>
      <c r="E15" s="1" t="s">
        <v>13</v>
      </c>
      <c r="F15" s="1">
        <v>2</v>
      </c>
      <c r="G15" s="1">
        <v>0</v>
      </c>
      <c r="H15" s="1">
        <f t="shared" si="1"/>
        <v>0</v>
      </c>
    </row>
    <row r="16" spans="1:25" ht="18" customHeight="1">
      <c r="A16" s="79" t="s">
        <v>23</v>
      </c>
      <c r="B16" s="79"/>
      <c r="C16" s="79"/>
      <c r="D16" s="79"/>
      <c r="E16" s="79"/>
      <c r="F16" s="79"/>
      <c r="G16" s="79"/>
      <c r="H16" s="9">
        <f>SUM(H17:H20)</f>
        <v>0</v>
      </c>
    </row>
    <row r="17" spans="1:8" ht="42.75">
      <c r="A17" s="1">
        <v>11</v>
      </c>
      <c r="B17" s="15" t="s">
        <v>186</v>
      </c>
      <c r="C17" s="5" t="s">
        <v>187</v>
      </c>
      <c r="D17" s="3" t="s">
        <v>24</v>
      </c>
      <c r="E17" s="1" t="s">
        <v>13</v>
      </c>
      <c r="F17" s="1">
        <v>1</v>
      </c>
      <c r="G17" s="1">
        <v>0</v>
      </c>
      <c r="H17" s="1">
        <f>G17*F17</f>
        <v>0</v>
      </c>
    </row>
    <row r="18" spans="1:8" ht="42.75">
      <c r="A18" s="1">
        <v>12</v>
      </c>
      <c r="B18" s="15" t="s">
        <v>189</v>
      </c>
      <c r="C18" s="5" t="s">
        <v>188</v>
      </c>
      <c r="D18" s="3" t="s">
        <v>24</v>
      </c>
      <c r="E18" s="1" t="s">
        <v>13</v>
      </c>
      <c r="F18" s="1">
        <v>4</v>
      </c>
      <c r="G18" s="1">
        <v>0</v>
      </c>
      <c r="H18" s="1">
        <f t="shared" ref="H18:H20" si="2">G18*F18</f>
        <v>0</v>
      </c>
    </row>
    <row r="19" spans="1:8" ht="42.75">
      <c r="A19" s="1">
        <v>13</v>
      </c>
      <c r="B19" s="15" t="s">
        <v>225</v>
      </c>
      <c r="C19" s="15" t="s">
        <v>286</v>
      </c>
      <c r="D19" s="16" t="s">
        <v>24</v>
      </c>
      <c r="E19" s="17" t="s">
        <v>13</v>
      </c>
      <c r="F19" s="17">
        <v>1</v>
      </c>
      <c r="G19" s="1">
        <v>0</v>
      </c>
      <c r="H19" s="17">
        <f>G19*F19</f>
        <v>0</v>
      </c>
    </row>
    <row r="20" spans="1:8" ht="28.5">
      <c r="A20" s="1">
        <v>14</v>
      </c>
      <c r="B20" s="5" t="s">
        <v>25</v>
      </c>
      <c r="C20" s="5" t="s">
        <v>173</v>
      </c>
      <c r="D20" s="3" t="s">
        <v>24</v>
      </c>
      <c r="E20" s="1" t="s">
        <v>13</v>
      </c>
      <c r="F20" s="1">
        <v>7</v>
      </c>
      <c r="G20" s="1">
        <v>0</v>
      </c>
      <c r="H20" s="1">
        <f t="shared" si="2"/>
        <v>0</v>
      </c>
    </row>
    <row r="21" spans="1:8" ht="18" customHeight="1">
      <c r="A21" s="79" t="s">
        <v>26</v>
      </c>
      <c r="B21" s="79"/>
      <c r="C21" s="79"/>
      <c r="D21" s="79"/>
      <c r="E21" s="79"/>
      <c r="F21" s="79"/>
      <c r="G21" s="79"/>
      <c r="H21" s="9"/>
    </row>
    <row r="22" spans="1:8" ht="18" customHeight="1">
      <c r="A22" s="79" t="s">
        <v>29</v>
      </c>
      <c r="B22" s="79"/>
      <c r="C22" s="79"/>
      <c r="D22" s="79"/>
      <c r="E22" s="79"/>
      <c r="F22" s="79"/>
      <c r="G22" s="79"/>
      <c r="H22" s="9">
        <f>SUM(H23:H29)</f>
        <v>0</v>
      </c>
    </row>
    <row r="23" spans="1:8" ht="28.5">
      <c r="A23" s="1">
        <v>15</v>
      </c>
      <c r="B23" s="5" t="s">
        <v>31</v>
      </c>
      <c r="C23" s="5" t="s">
        <v>176</v>
      </c>
      <c r="D23" s="3" t="s">
        <v>30</v>
      </c>
      <c r="E23" s="1" t="s">
        <v>13</v>
      </c>
      <c r="F23" s="1">
        <v>2</v>
      </c>
      <c r="G23" s="1">
        <v>0</v>
      </c>
      <c r="H23" s="1">
        <f t="shared" ref="H23:H29" si="3">G23*F23</f>
        <v>0</v>
      </c>
    </row>
    <row r="24" spans="1:8" ht="28.5">
      <c r="A24" s="1">
        <v>16</v>
      </c>
      <c r="B24" s="5" t="s">
        <v>175</v>
      </c>
      <c r="C24" s="5" t="s">
        <v>177</v>
      </c>
      <c r="D24" s="3" t="s">
        <v>30</v>
      </c>
      <c r="E24" s="1" t="s">
        <v>13</v>
      </c>
      <c r="F24" s="1">
        <v>2</v>
      </c>
      <c r="G24" s="1">
        <v>0</v>
      </c>
      <c r="H24" s="1">
        <f t="shared" si="3"/>
        <v>0</v>
      </c>
    </row>
    <row r="25" spans="1:8" ht="28.5">
      <c r="A25" s="1">
        <v>17</v>
      </c>
      <c r="B25" s="5" t="s">
        <v>183</v>
      </c>
      <c r="C25" s="5" t="s">
        <v>177</v>
      </c>
      <c r="D25" s="3" t="s">
        <v>30</v>
      </c>
      <c r="E25" s="1" t="s">
        <v>13</v>
      </c>
      <c r="F25" s="1">
        <v>1</v>
      </c>
      <c r="G25" s="1">
        <v>0</v>
      </c>
      <c r="H25" s="1">
        <f t="shared" si="3"/>
        <v>0</v>
      </c>
    </row>
    <row r="26" spans="1:8" ht="28.5">
      <c r="A26" s="1">
        <v>18</v>
      </c>
      <c r="B26" s="5" t="s">
        <v>79</v>
      </c>
      <c r="C26" s="5" t="s">
        <v>177</v>
      </c>
      <c r="D26" s="3" t="s">
        <v>30</v>
      </c>
      <c r="E26" s="1" t="s">
        <v>13</v>
      </c>
      <c r="F26" s="1">
        <v>2</v>
      </c>
      <c r="G26" s="1">
        <v>0</v>
      </c>
      <c r="H26" s="1">
        <f t="shared" si="3"/>
        <v>0</v>
      </c>
    </row>
    <row r="27" spans="1:8">
      <c r="A27" s="1">
        <v>19</v>
      </c>
      <c r="B27" s="5" t="s">
        <v>218</v>
      </c>
      <c r="C27" s="5" t="s">
        <v>219</v>
      </c>
      <c r="D27" s="3" t="s">
        <v>30</v>
      </c>
      <c r="E27" s="1" t="s">
        <v>13</v>
      </c>
      <c r="F27" s="1">
        <v>2</v>
      </c>
      <c r="G27" s="1">
        <v>0</v>
      </c>
      <c r="H27" s="1">
        <f t="shared" si="3"/>
        <v>0</v>
      </c>
    </row>
    <row r="28" spans="1:8" ht="28.5">
      <c r="A28" s="1">
        <v>20</v>
      </c>
      <c r="B28" s="5" t="s">
        <v>220</v>
      </c>
      <c r="C28" s="5" t="s">
        <v>221</v>
      </c>
      <c r="D28" s="3" t="s">
        <v>30</v>
      </c>
      <c r="E28" s="1" t="s">
        <v>13</v>
      </c>
      <c r="F28" s="1">
        <v>1</v>
      </c>
      <c r="G28" s="1">
        <v>0</v>
      </c>
      <c r="H28" s="1">
        <f t="shared" si="3"/>
        <v>0</v>
      </c>
    </row>
    <row r="29" spans="1:8" ht="28.5">
      <c r="A29" s="1">
        <v>21</v>
      </c>
      <c r="B29" s="5" t="s">
        <v>70</v>
      </c>
      <c r="C29" s="5" t="s">
        <v>178</v>
      </c>
      <c r="D29" s="3" t="s">
        <v>30</v>
      </c>
      <c r="E29" s="1" t="s">
        <v>13</v>
      </c>
      <c r="F29" s="1">
        <v>1</v>
      </c>
      <c r="G29" s="1">
        <v>0</v>
      </c>
      <c r="H29" s="1">
        <f t="shared" si="3"/>
        <v>0</v>
      </c>
    </row>
    <row r="30" spans="1:8" ht="18" customHeight="1">
      <c r="A30" s="79" t="s">
        <v>32</v>
      </c>
      <c r="B30" s="79"/>
      <c r="C30" s="79"/>
      <c r="D30" s="79"/>
      <c r="E30" s="79"/>
      <c r="F30" s="79"/>
      <c r="G30" s="79"/>
      <c r="H30" s="9">
        <f>SUM(H31:H38)</f>
        <v>0</v>
      </c>
    </row>
    <row r="31" spans="1:8" ht="28.5">
      <c r="A31" s="1">
        <v>22</v>
      </c>
      <c r="B31" s="5" t="s">
        <v>31</v>
      </c>
      <c r="C31" s="5" t="s">
        <v>27</v>
      </c>
      <c r="D31" s="3" t="s">
        <v>33</v>
      </c>
      <c r="E31" s="1" t="s">
        <v>13</v>
      </c>
      <c r="F31" s="1">
        <v>1</v>
      </c>
      <c r="G31" s="1">
        <v>0</v>
      </c>
      <c r="H31" s="1">
        <f t="shared" ref="H31:H36" si="4">G31*F31</f>
        <v>0</v>
      </c>
    </row>
    <row r="32" spans="1:8" ht="28.5">
      <c r="A32" s="1">
        <v>23</v>
      </c>
      <c r="B32" s="5" t="s">
        <v>183</v>
      </c>
      <c r="C32" s="5" t="s">
        <v>177</v>
      </c>
      <c r="D32" s="3" t="s">
        <v>33</v>
      </c>
      <c r="E32" s="1" t="s">
        <v>13</v>
      </c>
      <c r="F32" s="1">
        <v>1</v>
      </c>
      <c r="G32" s="1">
        <v>0</v>
      </c>
      <c r="H32" s="1">
        <f t="shared" si="4"/>
        <v>0</v>
      </c>
    </row>
    <row r="33" spans="1:8" ht="28.5">
      <c r="A33" s="1">
        <v>24</v>
      </c>
      <c r="B33" s="5" t="s">
        <v>175</v>
      </c>
      <c r="C33" s="5" t="s">
        <v>177</v>
      </c>
      <c r="D33" s="3" t="s">
        <v>33</v>
      </c>
      <c r="E33" s="1" t="s">
        <v>13</v>
      </c>
      <c r="F33" s="1">
        <v>1</v>
      </c>
      <c r="G33" s="1">
        <v>0</v>
      </c>
      <c r="H33" s="1">
        <f t="shared" si="4"/>
        <v>0</v>
      </c>
    </row>
    <row r="34" spans="1:8" ht="28.5">
      <c r="A34" s="1">
        <v>25</v>
      </c>
      <c r="B34" s="5" t="s">
        <v>79</v>
      </c>
      <c r="C34" s="5" t="s">
        <v>177</v>
      </c>
      <c r="D34" s="3" t="s">
        <v>33</v>
      </c>
      <c r="E34" s="1" t="s">
        <v>13</v>
      </c>
      <c r="F34" s="1">
        <v>1</v>
      </c>
      <c r="G34" s="1">
        <v>0</v>
      </c>
      <c r="H34" s="1">
        <f t="shared" si="4"/>
        <v>0</v>
      </c>
    </row>
    <row r="35" spans="1:8">
      <c r="A35" s="1">
        <v>26</v>
      </c>
      <c r="B35" s="5" t="s">
        <v>218</v>
      </c>
      <c r="C35" s="5" t="s">
        <v>219</v>
      </c>
      <c r="D35" s="3" t="s">
        <v>33</v>
      </c>
      <c r="E35" s="1" t="s">
        <v>13</v>
      </c>
      <c r="F35" s="1">
        <v>1</v>
      </c>
      <c r="G35" s="1">
        <v>0</v>
      </c>
      <c r="H35" s="1">
        <f t="shared" si="4"/>
        <v>0</v>
      </c>
    </row>
    <row r="36" spans="1:8" ht="28.5">
      <c r="A36" s="1">
        <v>27</v>
      </c>
      <c r="B36" s="5" t="s">
        <v>220</v>
      </c>
      <c r="C36" s="5" t="s">
        <v>222</v>
      </c>
      <c r="D36" s="3" t="s">
        <v>33</v>
      </c>
      <c r="E36" s="1" t="s">
        <v>13</v>
      </c>
      <c r="F36" s="1">
        <v>1</v>
      </c>
      <c r="G36" s="1">
        <v>0</v>
      </c>
      <c r="H36" s="1">
        <f t="shared" si="4"/>
        <v>0</v>
      </c>
    </row>
    <row r="37" spans="1:8" ht="28.5">
      <c r="A37" s="1">
        <v>28</v>
      </c>
      <c r="B37" s="5" t="s">
        <v>70</v>
      </c>
      <c r="C37" s="5" t="s">
        <v>178</v>
      </c>
      <c r="D37" s="3" t="s">
        <v>33</v>
      </c>
      <c r="E37" s="1" t="s">
        <v>13</v>
      </c>
      <c r="F37" s="1">
        <v>1</v>
      </c>
      <c r="G37" s="1">
        <v>0</v>
      </c>
      <c r="H37" s="1">
        <f t="shared" ref="H37" si="5">G37*F37</f>
        <v>0</v>
      </c>
    </row>
    <row r="38" spans="1:8" ht="42.75">
      <c r="A38" s="1">
        <v>29</v>
      </c>
      <c r="B38" s="15" t="s">
        <v>225</v>
      </c>
      <c r="C38" s="15" t="s">
        <v>286</v>
      </c>
      <c r="D38" s="16" t="s">
        <v>24</v>
      </c>
      <c r="E38" s="17" t="s">
        <v>13</v>
      </c>
      <c r="F38" s="17">
        <v>1</v>
      </c>
      <c r="G38" s="1">
        <v>0</v>
      </c>
      <c r="H38" s="17">
        <f>G38*F38</f>
        <v>0</v>
      </c>
    </row>
    <row r="39" spans="1:8" ht="18" customHeight="1">
      <c r="A39" s="79" t="s">
        <v>34</v>
      </c>
      <c r="B39" s="79"/>
      <c r="C39" s="79"/>
      <c r="D39" s="79"/>
      <c r="E39" s="79"/>
      <c r="F39" s="79"/>
      <c r="G39" s="79"/>
      <c r="H39" s="9"/>
    </row>
    <row r="40" spans="1:8" ht="18" customHeight="1">
      <c r="A40" s="79" t="s">
        <v>35</v>
      </c>
      <c r="B40" s="79"/>
      <c r="C40" s="79"/>
      <c r="D40" s="79"/>
      <c r="E40" s="79"/>
      <c r="F40" s="79"/>
      <c r="G40" s="79"/>
      <c r="H40" s="9"/>
    </row>
    <row r="41" spans="1:8" ht="15">
      <c r="A41" s="79" t="s">
        <v>41</v>
      </c>
      <c r="B41" s="79"/>
      <c r="C41" s="79"/>
      <c r="D41" s="79"/>
      <c r="E41" s="79"/>
      <c r="F41" s="79"/>
      <c r="G41" s="79"/>
      <c r="H41" s="9">
        <f>SUM(H42:H50)</f>
        <v>0</v>
      </c>
    </row>
    <row r="42" spans="1:8" ht="28.5">
      <c r="A42" s="1">
        <v>30</v>
      </c>
      <c r="B42" s="5" t="s">
        <v>31</v>
      </c>
      <c r="C42" s="5" t="s">
        <v>27</v>
      </c>
      <c r="D42" s="3" t="s">
        <v>36</v>
      </c>
      <c r="E42" s="1" t="s">
        <v>13</v>
      </c>
      <c r="F42" s="1">
        <v>1</v>
      </c>
      <c r="G42" s="1">
        <v>0</v>
      </c>
      <c r="H42" s="1">
        <f t="shared" ref="H42:H50" si="6">G42*F42</f>
        <v>0</v>
      </c>
    </row>
    <row r="43" spans="1:8">
      <c r="A43" s="1">
        <v>31</v>
      </c>
      <c r="B43" s="5" t="s">
        <v>37</v>
      </c>
      <c r="C43" s="5" t="s">
        <v>38</v>
      </c>
      <c r="D43" s="3" t="s">
        <v>36</v>
      </c>
      <c r="E43" s="1" t="s">
        <v>13</v>
      </c>
      <c r="F43" s="1">
        <v>1</v>
      </c>
      <c r="G43" s="1">
        <v>0</v>
      </c>
      <c r="H43" s="1">
        <f t="shared" si="6"/>
        <v>0</v>
      </c>
    </row>
    <row r="44" spans="1:8" ht="28.5">
      <c r="A44" s="1">
        <v>32</v>
      </c>
      <c r="B44" s="5" t="s">
        <v>183</v>
      </c>
      <c r="C44" s="5" t="s">
        <v>177</v>
      </c>
      <c r="D44" s="3" t="s">
        <v>36</v>
      </c>
      <c r="E44" s="1" t="s">
        <v>13</v>
      </c>
      <c r="F44" s="1">
        <v>1</v>
      </c>
      <c r="G44" s="1">
        <v>0</v>
      </c>
      <c r="H44" s="1">
        <f t="shared" si="6"/>
        <v>0</v>
      </c>
    </row>
    <row r="45" spans="1:8" ht="28.5">
      <c r="A45" s="1">
        <v>33</v>
      </c>
      <c r="B45" s="5" t="s">
        <v>71</v>
      </c>
      <c r="C45" s="5" t="s">
        <v>177</v>
      </c>
      <c r="D45" s="3" t="s">
        <v>36</v>
      </c>
      <c r="E45" s="1" t="s">
        <v>13</v>
      </c>
      <c r="F45" s="1">
        <v>1</v>
      </c>
      <c r="G45" s="1">
        <v>0</v>
      </c>
      <c r="H45" s="1">
        <f t="shared" si="6"/>
        <v>0</v>
      </c>
    </row>
    <row r="46" spans="1:8" ht="28.5">
      <c r="A46" s="1">
        <v>34</v>
      </c>
      <c r="B46" s="5" t="s">
        <v>79</v>
      </c>
      <c r="C46" s="5" t="s">
        <v>177</v>
      </c>
      <c r="D46" s="3" t="s">
        <v>36</v>
      </c>
      <c r="E46" s="1" t="s">
        <v>13</v>
      </c>
      <c r="F46" s="1">
        <v>1</v>
      </c>
      <c r="G46" s="1">
        <v>0</v>
      </c>
      <c r="H46" s="1">
        <f t="shared" si="6"/>
        <v>0</v>
      </c>
    </row>
    <row r="47" spans="1:8">
      <c r="A47" s="1">
        <v>35</v>
      </c>
      <c r="B47" s="5" t="s">
        <v>218</v>
      </c>
      <c r="C47" s="5" t="s">
        <v>219</v>
      </c>
      <c r="D47" s="3" t="s">
        <v>36</v>
      </c>
      <c r="E47" s="1" t="s">
        <v>13</v>
      </c>
      <c r="F47" s="1">
        <v>1</v>
      </c>
      <c r="G47" s="1">
        <v>0</v>
      </c>
      <c r="H47" s="1">
        <f t="shared" si="6"/>
        <v>0</v>
      </c>
    </row>
    <row r="48" spans="1:8" ht="28.5">
      <c r="A48" s="1">
        <v>36</v>
      </c>
      <c r="B48" s="5" t="s">
        <v>220</v>
      </c>
      <c r="C48" s="5" t="s">
        <v>222</v>
      </c>
      <c r="D48" s="3" t="s">
        <v>36</v>
      </c>
      <c r="E48" s="1" t="s">
        <v>13</v>
      </c>
      <c r="F48" s="1">
        <v>1</v>
      </c>
      <c r="G48" s="1">
        <v>0</v>
      </c>
      <c r="H48" s="1">
        <f t="shared" si="6"/>
        <v>0</v>
      </c>
    </row>
    <row r="49" spans="1:15" ht="28.5">
      <c r="A49" s="1">
        <v>37</v>
      </c>
      <c r="B49" s="5" t="s">
        <v>223</v>
      </c>
      <c r="C49" s="5" t="s">
        <v>224</v>
      </c>
      <c r="D49" s="3" t="s">
        <v>36</v>
      </c>
      <c r="E49" s="1" t="s">
        <v>48</v>
      </c>
      <c r="F49" s="1">
        <v>1</v>
      </c>
      <c r="G49" s="1">
        <v>0</v>
      </c>
      <c r="H49" s="1">
        <f t="shared" ref="H49" si="7">G49*F49</f>
        <v>0</v>
      </c>
    </row>
    <row r="50" spans="1:15" ht="28.5">
      <c r="A50" s="1">
        <v>38</v>
      </c>
      <c r="B50" s="5" t="s">
        <v>70</v>
      </c>
      <c r="C50" s="5" t="s">
        <v>178</v>
      </c>
      <c r="D50" s="3" t="s">
        <v>36</v>
      </c>
      <c r="E50" s="1" t="s">
        <v>13</v>
      </c>
      <c r="F50" s="1">
        <v>1</v>
      </c>
      <c r="G50" s="1">
        <v>0</v>
      </c>
      <c r="H50" s="1">
        <f t="shared" si="6"/>
        <v>0</v>
      </c>
    </row>
    <row r="51" spans="1:15" ht="18" customHeight="1">
      <c r="A51" s="79" t="s">
        <v>40</v>
      </c>
      <c r="B51" s="79"/>
      <c r="C51" s="79"/>
      <c r="D51" s="79"/>
      <c r="E51" s="79"/>
      <c r="F51" s="79"/>
      <c r="G51" s="79"/>
      <c r="H51" s="9">
        <f>SUM(H52:H66)</f>
        <v>0</v>
      </c>
    </row>
    <row r="52" spans="1:15" ht="16.5">
      <c r="A52" s="1">
        <v>39</v>
      </c>
      <c r="B52" s="5" t="s">
        <v>5</v>
      </c>
      <c r="C52" s="5" t="s">
        <v>18</v>
      </c>
      <c r="D52" s="3" t="s">
        <v>39</v>
      </c>
      <c r="E52" s="1" t="s">
        <v>15</v>
      </c>
      <c r="F52" s="1">
        <v>32.4</v>
      </c>
      <c r="G52" s="1">
        <v>0</v>
      </c>
      <c r="H52" s="1">
        <f>G52*F52</f>
        <v>0</v>
      </c>
    </row>
    <row r="53" spans="1:15">
      <c r="A53" s="1">
        <v>40</v>
      </c>
      <c r="B53" s="5" t="s">
        <v>42</v>
      </c>
      <c r="C53" s="5" t="s">
        <v>17</v>
      </c>
      <c r="D53" s="3" t="s">
        <v>39</v>
      </c>
      <c r="E53" s="1" t="s">
        <v>13</v>
      </c>
      <c r="F53" s="1">
        <v>12</v>
      </c>
      <c r="G53" s="1">
        <v>0</v>
      </c>
      <c r="H53" s="1">
        <f t="shared" ref="H53:H62" si="8">G53*F53</f>
        <v>0</v>
      </c>
      <c r="O53" s="14"/>
    </row>
    <row r="54" spans="1:15">
      <c r="A54" s="1">
        <v>41</v>
      </c>
      <c r="B54" s="5" t="s">
        <v>43</v>
      </c>
      <c r="C54" s="5" t="s">
        <v>17</v>
      </c>
      <c r="D54" s="3" t="s">
        <v>39</v>
      </c>
      <c r="E54" s="1" t="s">
        <v>13</v>
      </c>
      <c r="F54" s="1">
        <v>4</v>
      </c>
      <c r="G54" s="1">
        <v>0</v>
      </c>
      <c r="H54" s="1">
        <f t="shared" si="8"/>
        <v>0</v>
      </c>
    </row>
    <row r="55" spans="1:15" ht="28.5">
      <c r="A55" s="1">
        <v>42</v>
      </c>
      <c r="B55" s="5" t="s">
        <v>45</v>
      </c>
      <c r="C55" s="5" t="s">
        <v>298</v>
      </c>
      <c r="D55" s="3" t="s">
        <v>39</v>
      </c>
      <c r="E55" s="1" t="s">
        <v>13</v>
      </c>
      <c r="F55" s="1">
        <v>2</v>
      </c>
      <c r="G55" s="1">
        <v>0</v>
      </c>
      <c r="H55" s="1">
        <f t="shared" si="8"/>
        <v>0</v>
      </c>
    </row>
    <row r="56" spans="1:15">
      <c r="A56" s="1">
        <v>43</v>
      </c>
      <c r="B56" s="5" t="s">
        <v>46</v>
      </c>
      <c r="C56" s="5" t="s">
        <v>17</v>
      </c>
      <c r="D56" s="3" t="s">
        <v>39</v>
      </c>
      <c r="E56" s="1" t="s">
        <v>13</v>
      </c>
      <c r="F56" s="1">
        <v>2</v>
      </c>
      <c r="G56" s="1">
        <v>0</v>
      </c>
      <c r="H56" s="1">
        <f t="shared" si="8"/>
        <v>0</v>
      </c>
    </row>
    <row r="57" spans="1:15" ht="28.5">
      <c r="A57" s="1">
        <v>44</v>
      </c>
      <c r="B57" s="15" t="s">
        <v>47</v>
      </c>
      <c r="C57" s="15" t="s">
        <v>208</v>
      </c>
      <c r="D57" s="16" t="s">
        <v>39</v>
      </c>
      <c r="E57" s="17" t="s">
        <v>13</v>
      </c>
      <c r="F57" s="17">
        <v>1</v>
      </c>
      <c r="G57" s="1">
        <v>0</v>
      </c>
      <c r="H57" s="17">
        <f t="shared" si="8"/>
        <v>0</v>
      </c>
    </row>
    <row r="58" spans="1:15" ht="42.75">
      <c r="A58" s="1">
        <v>45</v>
      </c>
      <c r="B58" s="15" t="s">
        <v>209</v>
      </c>
      <c r="C58" s="15" t="s">
        <v>210</v>
      </c>
      <c r="D58" s="16" t="s">
        <v>39</v>
      </c>
      <c r="E58" s="17" t="s">
        <v>48</v>
      </c>
      <c r="F58" s="17">
        <v>3</v>
      </c>
      <c r="G58" s="1">
        <v>0</v>
      </c>
      <c r="H58" s="17">
        <f t="shared" si="8"/>
        <v>0</v>
      </c>
      <c r="O58" s="14"/>
    </row>
    <row r="59" spans="1:15" ht="28.5">
      <c r="A59" s="1">
        <v>46</v>
      </c>
      <c r="B59" s="15" t="s">
        <v>211</v>
      </c>
      <c r="C59" s="15" t="s">
        <v>212</v>
      </c>
      <c r="D59" s="16" t="s">
        <v>39</v>
      </c>
      <c r="E59" s="17" t="s">
        <v>13</v>
      </c>
      <c r="F59" s="17">
        <v>1</v>
      </c>
      <c r="G59" s="1">
        <v>0</v>
      </c>
      <c r="H59" s="17">
        <f t="shared" si="8"/>
        <v>0</v>
      </c>
      <c r="O59" s="14"/>
    </row>
    <row r="60" spans="1:15" ht="28.5">
      <c r="A60" s="1">
        <v>47</v>
      </c>
      <c r="B60" s="15" t="s">
        <v>213</v>
      </c>
      <c r="C60" s="15" t="s">
        <v>216</v>
      </c>
      <c r="D60" s="16" t="s">
        <v>39</v>
      </c>
      <c r="E60" s="17" t="s">
        <v>13</v>
      </c>
      <c r="F60" s="17">
        <v>1</v>
      </c>
      <c r="G60" s="1">
        <v>0</v>
      </c>
      <c r="H60" s="17">
        <f t="shared" si="8"/>
        <v>0</v>
      </c>
    </row>
    <row r="61" spans="1:15" ht="28.5">
      <c r="A61" s="1">
        <v>48</v>
      </c>
      <c r="B61" s="15" t="s">
        <v>214</v>
      </c>
      <c r="C61" s="15" t="s">
        <v>215</v>
      </c>
      <c r="D61" s="16" t="s">
        <v>39</v>
      </c>
      <c r="E61" s="17" t="s">
        <v>13</v>
      </c>
      <c r="F61" s="17">
        <v>1</v>
      </c>
      <c r="G61" s="1">
        <v>0</v>
      </c>
      <c r="H61" s="17">
        <f t="shared" si="8"/>
        <v>0</v>
      </c>
      <c r="O61" s="14"/>
    </row>
    <row r="62" spans="1:15">
      <c r="A62" s="1">
        <v>49</v>
      </c>
      <c r="B62" s="5" t="s">
        <v>70</v>
      </c>
      <c r="C62" s="5" t="s">
        <v>17</v>
      </c>
      <c r="D62" s="3" t="s">
        <v>39</v>
      </c>
      <c r="E62" s="1" t="s">
        <v>13</v>
      </c>
      <c r="F62" s="1">
        <v>1</v>
      </c>
      <c r="G62" s="1">
        <v>0</v>
      </c>
      <c r="H62" s="1">
        <f t="shared" si="8"/>
        <v>0</v>
      </c>
    </row>
    <row r="63" spans="1:15">
      <c r="A63" s="1">
        <v>50</v>
      </c>
      <c r="B63" s="15" t="s">
        <v>76</v>
      </c>
      <c r="C63" s="5" t="s">
        <v>17</v>
      </c>
      <c r="D63" s="3" t="s">
        <v>39</v>
      </c>
      <c r="E63" s="1" t="s">
        <v>13</v>
      </c>
      <c r="F63" s="1">
        <v>18</v>
      </c>
      <c r="G63" s="1">
        <v>0</v>
      </c>
      <c r="H63" s="1">
        <f t="shared" ref="H63:H65" si="9">G63*F63</f>
        <v>0</v>
      </c>
    </row>
    <row r="64" spans="1:15">
      <c r="A64" s="1">
        <v>51</v>
      </c>
      <c r="B64" s="15" t="s">
        <v>202</v>
      </c>
      <c r="C64" s="15" t="s">
        <v>17</v>
      </c>
      <c r="D64" s="16" t="s">
        <v>39</v>
      </c>
      <c r="E64" s="17" t="s">
        <v>13</v>
      </c>
      <c r="F64" s="17">
        <v>2</v>
      </c>
      <c r="G64" s="1">
        <v>0</v>
      </c>
      <c r="H64" s="17">
        <f t="shared" si="9"/>
        <v>0</v>
      </c>
    </row>
    <row r="65" spans="1:8" ht="42.75">
      <c r="A65" s="1">
        <v>52</v>
      </c>
      <c r="B65" s="15" t="s">
        <v>190</v>
      </c>
      <c r="C65" s="5" t="s">
        <v>188</v>
      </c>
      <c r="D65" s="3" t="s">
        <v>39</v>
      </c>
      <c r="E65" s="1" t="s">
        <v>13</v>
      </c>
      <c r="F65" s="1">
        <v>4</v>
      </c>
      <c r="G65" s="1">
        <v>0</v>
      </c>
      <c r="H65" s="1">
        <f t="shared" si="9"/>
        <v>0</v>
      </c>
    </row>
    <row r="66" spans="1:8" ht="42.75">
      <c r="A66" s="1">
        <v>53</v>
      </c>
      <c r="B66" s="15" t="s">
        <v>225</v>
      </c>
      <c r="C66" s="15" t="s">
        <v>297</v>
      </c>
      <c r="D66" s="16" t="s">
        <v>39</v>
      </c>
      <c r="E66" s="17" t="s">
        <v>13</v>
      </c>
      <c r="F66" s="17">
        <v>2</v>
      </c>
      <c r="G66" s="1">
        <v>0</v>
      </c>
      <c r="H66" s="17">
        <f>G66*F66</f>
        <v>0</v>
      </c>
    </row>
    <row r="67" spans="1:8" ht="18" customHeight="1">
      <c r="A67" s="79" t="s">
        <v>49</v>
      </c>
      <c r="B67" s="79"/>
      <c r="C67" s="79"/>
      <c r="D67" s="79"/>
      <c r="E67" s="79"/>
      <c r="F67" s="79"/>
      <c r="G67" s="79"/>
      <c r="H67" s="9">
        <f>SUM(H68:H80)</f>
        <v>0</v>
      </c>
    </row>
    <row r="68" spans="1:8" ht="16.5">
      <c r="A68" s="1">
        <v>54</v>
      </c>
      <c r="B68" s="5" t="s">
        <v>5</v>
      </c>
      <c r="C68" s="5" t="s">
        <v>18</v>
      </c>
      <c r="D68" s="3" t="s">
        <v>44</v>
      </c>
      <c r="E68" s="1" t="s">
        <v>15</v>
      </c>
      <c r="F68" s="1">
        <v>51.6</v>
      </c>
      <c r="G68" s="1">
        <v>0</v>
      </c>
      <c r="H68" s="1">
        <f>G68*F68</f>
        <v>0</v>
      </c>
    </row>
    <row r="69" spans="1:8" ht="28.5">
      <c r="A69" s="1">
        <v>55</v>
      </c>
      <c r="B69" s="5" t="s">
        <v>45</v>
      </c>
      <c r="C69" s="5" t="s">
        <v>298</v>
      </c>
      <c r="D69" s="3" t="s">
        <v>44</v>
      </c>
      <c r="E69" s="1" t="s">
        <v>13</v>
      </c>
      <c r="F69" s="1">
        <v>1</v>
      </c>
      <c r="G69" s="1">
        <v>0</v>
      </c>
      <c r="H69" s="1">
        <f t="shared" ref="H69" si="10">G69*F69</f>
        <v>0</v>
      </c>
    </row>
    <row r="70" spans="1:8" ht="28.5">
      <c r="A70" s="1">
        <v>56</v>
      </c>
      <c r="B70" s="5" t="s">
        <v>50</v>
      </c>
      <c r="C70" s="5" t="s">
        <v>298</v>
      </c>
      <c r="D70" s="3" t="s">
        <v>44</v>
      </c>
      <c r="E70" s="1" t="s">
        <v>13</v>
      </c>
      <c r="F70" s="1">
        <v>7</v>
      </c>
      <c r="G70" s="1">
        <v>0</v>
      </c>
      <c r="H70" s="1">
        <f t="shared" ref="H70:H78" si="11">G70*F70</f>
        <v>0</v>
      </c>
    </row>
    <row r="71" spans="1:8">
      <c r="A71" s="1">
        <v>57</v>
      </c>
      <c r="B71" s="5" t="s">
        <v>42</v>
      </c>
      <c r="C71" s="5" t="s">
        <v>17</v>
      </c>
      <c r="D71" s="3" t="s">
        <v>44</v>
      </c>
      <c r="E71" s="1" t="s">
        <v>13</v>
      </c>
      <c r="F71" s="1">
        <v>25</v>
      </c>
      <c r="G71" s="1">
        <v>0</v>
      </c>
      <c r="H71" s="1">
        <f t="shared" si="11"/>
        <v>0</v>
      </c>
    </row>
    <row r="72" spans="1:8" ht="42.75">
      <c r="A72" s="1">
        <v>58</v>
      </c>
      <c r="B72" s="5" t="s">
        <v>179</v>
      </c>
      <c r="C72" s="5" t="s">
        <v>185</v>
      </c>
      <c r="D72" s="3" t="s">
        <v>44</v>
      </c>
      <c r="E72" s="1" t="s">
        <v>13</v>
      </c>
      <c r="F72" s="1">
        <v>1</v>
      </c>
      <c r="G72" s="1">
        <v>0</v>
      </c>
      <c r="H72" s="1">
        <f t="shared" si="11"/>
        <v>0</v>
      </c>
    </row>
    <row r="73" spans="1:8" ht="42.75">
      <c r="A73" s="1">
        <v>59</v>
      </c>
      <c r="B73" s="5" t="s">
        <v>180</v>
      </c>
      <c r="C73" s="5" t="s">
        <v>184</v>
      </c>
      <c r="D73" s="3" t="s">
        <v>44</v>
      </c>
      <c r="E73" s="1" t="s">
        <v>13</v>
      </c>
      <c r="F73" s="1">
        <v>1</v>
      </c>
      <c r="G73" s="1">
        <v>0</v>
      </c>
      <c r="H73" s="1">
        <f t="shared" si="11"/>
        <v>0</v>
      </c>
    </row>
    <row r="74" spans="1:8">
      <c r="A74" s="1">
        <v>60</v>
      </c>
      <c r="B74" s="5" t="s">
        <v>181</v>
      </c>
      <c r="C74" s="5" t="s">
        <v>17</v>
      </c>
      <c r="D74" s="3" t="s">
        <v>44</v>
      </c>
      <c r="E74" s="1" t="s">
        <v>13</v>
      </c>
      <c r="F74" s="1">
        <v>1</v>
      </c>
      <c r="G74" s="1">
        <v>0</v>
      </c>
      <c r="H74" s="1">
        <f t="shared" si="11"/>
        <v>0</v>
      </c>
    </row>
    <row r="75" spans="1:8">
      <c r="A75" s="1">
        <v>61</v>
      </c>
      <c r="B75" s="5" t="s">
        <v>53</v>
      </c>
      <c r="C75" s="5" t="s">
        <v>17</v>
      </c>
      <c r="D75" s="3" t="s">
        <v>44</v>
      </c>
      <c r="E75" s="1" t="s">
        <v>13</v>
      </c>
      <c r="F75" s="1">
        <v>2</v>
      </c>
      <c r="G75" s="1">
        <v>0</v>
      </c>
      <c r="H75" s="1">
        <f t="shared" si="11"/>
        <v>0</v>
      </c>
    </row>
    <row r="76" spans="1:8">
      <c r="A76" s="1">
        <v>62</v>
      </c>
      <c r="B76" s="5" t="s">
        <v>55</v>
      </c>
      <c r="C76" s="5" t="s">
        <v>54</v>
      </c>
      <c r="D76" s="3" t="s">
        <v>44</v>
      </c>
      <c r="E76" s="1" t="s">
        <v>48</v>
      </c>
      <c r="F76" s="1">
        <v>1</v>
      </c>
      <c r="G76" s="1">
        <v>0</v>
      </c>
      <c r="H76" s="1">
        <f t="shared" si="11"/>
        <v>0</v>
      </c>
    </row>
    <row r="77" spans="1:8">
      <c r="A77" s="1">
        <v>63</v>
      </c>
      <c r="B77" s="15" t="s">
        <v>76</v>
      </c>
      <c r="C77" s="5" t="s">
        <v>17</v>
      </c>
      <c r="D77" s="3" t="s">
        <v>44</v>
      </c>
      <c r="E77" s="1" t="s">
        <v>13</v>
      </c>
      <c r="F77" s="1">
        <v>38</v>
      </c>
      <c r="G77" s="1">
        <v>0</v>
      </c>
      <c r="H77" s="1">
        <f t="shared" si="11"/>
        <v>0</v>
      </c>
    </row>
    <row r="78" spans="1:8">
      <c r="A78" s="1">
        <v>64</v>
      </c>
      <c r="B78" s="15" t="s">
        <v>202</v>
      </c>
      <c r="C78" s="15" t="s">
        <v>17</v>
      </c>
      <c r="D78" s="16" t="s">
        <v>44</v>
      </c>
      <c r="E78" s="17" t="s">
        <v>13</v>
      </c>
      <c r="F78" s="17">
        <v>3</v>
      </c>
      <c r="G78" s="1">
        <v>0</v>
      </c>
      <c r="H78" s="17">
        <f t="shared" si="11"/>
        <v>0</v>
      </c>
    </row>
    <row r="79" spans="1:8" ht="42.75">
      <c r="A79" s="1">
        <v>65</v>
      </c>
      <c r="B79" s="15" t="s">
        <v>190</v>
      </c>
      <c r="C79" s="15" t="s">
        <v>188</v>
      </c>
      <c r="D79" s="16" t="s">
        <v>44</v>
      </c>
      <c r="E79" s="17" t="s">
        <v>13</v>
      </c>
      <c r="F79" s="17">
        <v>4</v>
      </c>
      <c r="G79" s="1">
        <v>0</v>
      </c>
      <c r="H79" s="17">
        <f t="shared" ref="H79" si="12">G79*F79</f>
        <v>0</v>
      </c>
    </row>
    <row r="80" spans="1:8" ht="42.75">
      <c r="A80" s="1">
        <v>66</v>
      </c>
      <c r="B80" s="15" t="s">
        <v>225</v>
      </c>
      <c r="C80" s="15" t="s">
        <v>286</v>
      </c>
      <c r="D80" s="16" t="s">
        <v>44</v>
      </c>
      <c r="E80" s="17" t="s">
        <v>13</v>
      </c>
      <c r="F80" s="17">
        <v>2</v>
      </c>
      <c r="G80" s="1">
        <v>0</v>
      </c>
      <c r="H80" s="17">
        <f>G80*F80</f>
        <v>0</v>
      </c>
    </row>
    <row r="81" spans="1:8" ht="18" customHeight="1">
      <c r="A81" s="79" t="s">
        <v>52</v>
      </c>
      <c r="B81" s="79"/>
      <c r="C81" s="79"/>
      <c r="D81" s="79"/>
      <c r="E81" s="79"/>
      <c r="F81" s="79"/>
      <c r="G81" s="79"/>
      <c r="H81" s="9">
        <f>SUM(H82:H82)</f>
        <v>0</v>
      </c>
    </row>
    <row r="82" spans="1:8" ht="28.5">
      <c r="A82" s="1">
        <v>67</v>
      </c>
      <c r="B82" s="5" t="s">
        <v>217</v>
      </c>
      <c r="C82" s="5" t="s">
        <v>54</v>
      </c>
      <c r="D82" s="3" t="s">
        <v>44</v>
      </c>
      <c r="E82" s="1" t="s">
        <v>48</v>
      </c>
      <c r="F82" s="1">
        <v>1</v>
      </c>
      <c r="G82" s="1">
        <v>0</v>
      </c>
      <c r="H82" s="1">
        <f t="shared" ref="H82" si="13">G82*F82</f>
        <v>0</v>
      </c>
    </row>
    <row r="83" spans="1:8" ht="18" customHeight="1">
      <c r="A83" s="79" t="s">
        <v>56</v>
      </c>
      <c r="B83" s="79"/>
      <c r="C83" s="79"/>
      <c r="D83" s="79"/>
      <c r="E83" s="79"/>
      <c r="F83" s="79"/>
      <c r="G83" s="79"/>
      <c r="H83" s="9">
        <f>SUM(H84:H94)</f>
        <v>0</v>
      </c>
    </row>
    <row r="84" spans="1:8" ht="16.5">
      <c r="A84" s="1">
        <v>68</v>
      </c>
      <c r="B84" s="5" t="s">
        <v>5</v>
      </c>
      <c r="C84" s="5" t="s">
        <v>18</v>
      </c>
      <c r="D84" s="3" t="s">
        <v>51</v>
      </c>
      <c r="E84" s="1" t="s">
        <v>15</v>
      </c>
      <c r="F84" s="1">
        <v>27.6</v>
      </c>
      <c r="G84" s="1">
        <v>0</v>
      </c>
      <c r="H84" s="1">
        <f>G84*F84</f>
        <v>0</v>
      </c>
    </row>
    <row r="85" spans="1:8" ht="28.5">
      <c r="A85" s="1">
        <v>69</v>
      </c>
      <c r="B85" s="5" t="s">
        <v>182</v>
      </c>
      <c r="C85" s="5" t="s">
        <v>17</v>
      </c>
      <c r="D85" s="3" t="s">
        <v>51</v>
      </c>
      <c r="E85" s="1" t="s">
        <v>13</v>
      </c>
      <c r="F85" s="1">
        <v>3</v>
      </c>
      <c r="G85" s="1">
        <v>0</v>
      </c>
      <c r="H85" s="1">
        <f>G85*F85</f>
        <v>0</v>
      </c>
    </row>
    <row r="86" spans="1:8" ht="28.5">
      <c r="A86" s="1">
        <v>70</v>
      </c>
      <c r="B86" s="5" t="s">
        <v>45</v>
      </c>
      <c r="C86" s="5" t="s">
        <v>298</v>
      </c>
      <c r="D86" s="3" t="s">
        <v>51</v>
      </c>
      <c r="E86" s="1" t="s">
        <v>13</v>
      </c>
      <c r="F86" s="1">
        <v>1</v>
      </c>
      <c r="G86" s="1">
        <v>0</v>
      </c>
      <c r="H86" s="1">
        <f t="shared" ref="H86:H92" si="14">G86*F86</f>
        <v>0</v>
      </c>
    </row>
    <row r="87" spans="1:8" ht="28.5">
      <c r="A87" s="1">
        <v>71</v>
      </c>
      <c r="B87" s="5" t="s">
        <v>50</v>
      </c>
      <c r="C87" s="5" t="s">
        <v>298</v>
      </c>
      <c r="D87" s="3" t="s">
        <v>51</v>
      </c>
      <c r="E87" s="1" t="s">
        <v>13</v>
      </c>
      <c r="F87" s="1">
        <v>5</v>
      </c>
      <c r="G87" s="1">
        <v>0</v>
      </c>
      <c r="H87" s="1">
        <f t="shared" si="14"/>
        <v>0</v>
      </c>
    </row>
    <row r="88" spans="1:8">
      <c r="A88" s="1">
        <v>72</v>
      </c>
      <c r="B88" s="5" t="s">
        <v>42</v>
      </c>
      <c r="C88" s="5" t="s">
        <v>17</v>
      </c>
      <c r="D88" s="3" t="s">
        <v>51</v>
      </c>
      <c r="E88" s="1" t="s">
        <v>13</v>
      </c>
      <c r="F88" s="1">
        <v>25</v>
      </c>
      <c r="G88" s="1">
        <v>0</v>
      </c>
      <c r="H88" s="1">
        <f t="shared" si="14"/>
        <v>0</v>
      </c>
    </row>
    <row r="89" spans="1:8" ht="42.75">
      <c r="A89" s="1">
        <v>73</v>
      </c>
      <c r="B89" s="5" t="s">
        <v>180</v>
      </c>
      <c r="C89" s="5" t="s">
        <v>184</v>
      </c>
      <c r="D89" s="3" t="s">
        <v>51</v>
      </c>
      <c r="E89" s="1" t="s">
        <v>13</v>
      </c>
      <c r="F89" s="1">
        <v>1</v>
      </c>
      <c r="G89" s="1">
        <v>0</v>
      </c>
      <c r="H89" s="1">
        <f t="shared" si="14"/>
        <v>0</v>
      </c>
    </row>
    <row r="90" spans="1:8">
      <c r="A90" s="1">
        <v>74</v>
      </c>
      <c r="B90" s="5" t="s">
        <v>28</v>
      </c>
      <c r="C90" s="5" t="s">
        <v>17</v>
      </c>
      <c r="D90" s="3" t="s">
        <v>51</v>
      </c>
      <c r="E90" s="1" t="s">
        <v>13</v>
      </c>
      <c r="F90" s="1">
        <v>3</v>
      </c>
      <c r="G90" s="1">
        <v>0</v>
      </c>
      <c r="H90" s="1">
        <f t="shared" si="14"/>
        <v>0</v>
      </c>
    </row>
    <row r="91" spans="1:8">
      <c r="A91" s="1">
        <v>75</v>
      </c>
      <c r="B91" s="15" t="s">
        <v>76</v>
      </c>
      <c r="C91" s="5" t="s">
        <v>17</v>
      </c>
      <c r="D91" s="16" t="s">
        <v>51</v>
      </c>
      <c r="E91" s="17" t="s">
        <v>13</v>
      </c>
      <c r="F91" s="17">
        <v>28</v>
      </c>
      <c r="G91" s="1">
        <v>0</v>
      </c>
      <c r="H91" s="17">
        <f t="shared" si="14"/>
        <v>0</v>
      </c>
    </row>
    <row r="92" spans="1:8">
      <c r="A92" s="1">
        <v>76</v>
      </c>
      <c r="B92" s="15" t="s">
        <v>202</v>
      </c>
      <c r="C92" s="15" t="s">
        <v>17</v>
      </c>
      <c r="D92" s="16" t="s">
        <v>51</v>
      </c>
      <c r="E92" s="17" t="s">
        <v>13</v>
      </c>
      <c r="F92" s="17">
        <v>2</v>
      </c>
      <c r="G92" s="1">
        <v>0</v>
      </c>
      <c r="H92" s="17">
        <f t="shared" si="14"/>
        <v>0</v>
      </c>
    </row>
    <row r="93" spans="1:8" ht="42.75">
      <c r="A93" s="1">
        <v>77</v>
      </c>
      <c r="B93" s="15" t="s">
        <v>190</v>
      </c>
      <c r="C93" s="15" t="s">
        <v>188</v>
      </c>
      <c r="D93" s="16" t="s">
        <v>51</v>
      </c>
      <c r="E93" s="17" t="s">
        <v>13</v>
      </c>
      <c r="F93" s="17">
        <v>4</v>
      </c>
      <c r="G93" s="1">
        <v>0</v>
      </c>
      <c r="H93" s="17">
        <f t="shared" ref="H93" si="15">G93*F93</f>
        <v>0</v>
      </c>
    </row>
    <row r="94" spans="1:8" ht="42.75">
      <c r="A94" s="1">
        <v>78</v>
      </c>
      <c r="B94" s="15" t="s">
        <v>225</v>
      </c>
      <c r="C94" s="15" t="s">
        <v>286</v>
      </c>
      <c r="D94" s="16" t="s">
        <v>51</v>
      </c>
      <c r="E94" s="17" t="s">
        <v>13</v>
      </c>
      <c r="F94" s="17">
        <v>2</v>
      </c>
      <c r="G94" s="1">
        <v>0</v>
      </c>
      <c r="H94" s="17">
        <f>G94*F94</f>
        <v>0</v>
      </c>
    </row>
    <row r="95" spans="1:8" ht="18" customHeight="1">
      <c r="A95" s="79" t="s">
        <v>228</v>
      </c>
      <c r="B95" s="79"/>
      <c r="C95" s="79"/>
      <c r="D95" s="79"/>
      <c r="E95" s="79"/>
      <c r="F95" s="79"/>
      <c r="G95" s="79"/>
      <c r="H95" s="9">
        <f>H96</f>
        <v>0</v>
      </c>
    </row>
    <row r="96" spans="1:8" ht="18" customHeight="1">
      <c r="A96" s="1">
        <v>80</v>
      </c>
      <c r="B96" s="5" t="s">
        <v>287</v>
      </c>
      <c r="C96" s="5" t="s">
        <v>168</v>
      </c>
      <c r="E96" s="1" t="s">
        <v>48</v>
      </c>
      <c r="F96" s="1">
        <v>1</v>
      </c>
      <c r="G96" s="1">
        <v>0</v>
      </c>
      <c r="H96" s="1">
        <f t="shared" ref="H96" si="16">G96*F96</f>
        <v>0</v>
      </c>
    </row>
    <row r="97" spans="1:8" ht="18" customHeight="1">
      <c r="A97" s="79" t="s">
        <v>58</v>
      </c>
      <c r="B97" s="79"/>
      <c r="C97" s="79"/>
      <c r="D97" s="79"/>
      <c r="E97" s="79"/>
      <c r="F97" s="79"/>
      <c r="G97" s="79"/>
      <c r="H97" s="9"/>
    </row>
    <row r="98" spans="1:8" ht="18" customHeight="1">
      <c r="A98" s="79" t="s">
        <v>59</v>
      </c>
      <c r="B98" s="79"/>
      <c r="C98" s="79"/>
      <c r="D98" s="79"/>
      <c r="E98" s="79"/>
      <c r="F98" s="79"/>
      <c r="G98" s="79"/>
      <c r="H98" s="9">
        <f>SUM(H99:H101)</f>
        <v>0</v>
      </c>
    </row>
    <row r="99" spans="1:8" ht="18" customHeight="1">
      <c r="A99" s="1">
        <v>81</v>
      </c>
      <c r="B99" s="5" t="s">
        <v>31</v>
      </c>
      <c r="C99" s="5" t="s">
        <v>176</v>
      </c>
      <c r="D99" s="3" t="s">
        <v>166</v>
      </c>
      <c r="E99" s="1" t="s">
        <v>13</v>
      </c>
      <c r="F99" s="1">
        <v>2</v>
      </c>
      <c r="G99" s="1">
        <v>0</v>
      </c>
      <c r="H99" s="1">
        <f>G99*F99</f>
        <v>0</v>
      </c>
    </row>
    <row r="100" spans="1:8" ht="18" customHeight="1">
      <c r="A100" s="1">
        <v>85</v>
      </c>
      <c r="B100" s="5" t="s">
        <v>218</v>
      </c>
      <c r="C100" s="5" t="s">
        <v>219</v>
      </c>
      <c r="D100" s="3" t="s">
        <v>166</v>
      </c>
      <c r="E100" s="1" t="s">
        <v>13</v>
      </c>
      <c r="F100" s="1">
        <v>1</v>
      </c>
      <c r="G100" s="1">
        <v>0</v>
      </c>
      <c r="H100" s="1">
        <f>G100*F100</f>
        <v>0</v>
      </c>
    </row>
    <row r="101" spans="1:8" ht="33" customHeight="1">
      <c r="A101" s="1">
        <v>83</v>
      </c>
      <c r="B101" s="5" t="s">
        <v>165</v>
      </c>
      <c r="C101" s="5" t="s">
        <v>176</v>
      </c>
      <c r="D101" s="3" t="s">
        <v>166</v>
      </c>
      <c r="E101" s="1" t="s">
        <v>13</v>
      </c>
      <c r="F101" s="1">
        <v>1</v>
      </c>
      <c r="G101" s="1">
        <v>0</v>
      </c>
      <c r="H101" s="1">
        <f>G101*F101</f>
        <v>0</v>
      </c>
    </row>
    <row r="102" spans="1:8" ht="18" customHeight="1">
      <c r="A102" s="79" t="s">
        <v>60</v>
      </c>
      <c r="B102" s="79"/>
      <c r="C102" s="79"/>
      <c r="D102" s="79"/>
      <c r="E102" s="79"/>
      <c r="F102" s="79"/>
      <c r="G102" s="79"/>
      <c r="H102" s="9"/>
    </row>
    <row r="103" spans="1:8" ht="18" customHeight="1">
      <c r="A103" s="79" t="s">
        <v>61</v>
      </c>
      <c r="B103" s="79"/>
      <c r="C103" s="79"/>
      <c r="D103" s="79"/>
      <c r="E103" s="79"/>
      <c r="F103" s="79"/>
      <c r="G103" s="79"/>
      <c r="H103" s="9"/>
    </row>
    <row r="104" spans="1:8" ht="18" customHeight="1">
      <c r="A104" s="79" t="s">
        <v>62</v>
      </c>
      <c r="B104" s="79"/>
      <c r="C104" s="79"/>
      <c r="D104" s="79"/>
      <c r="E104" s="79"/>
      <c r="F104" s="79"/>
      <c r="G104" s="79"/>
      <c r="H104" s="9"/>
    </row>
    <row r="105" spans="1:8" ht="15">
      <c r="A105" s="79" t="s">
        <v>63</v>
      </c>
      <c r="B105" s="79"/>
      <c r="C105" s="79"/>
      <c r="D105" s="79"/>
      <c r="E105" s="79"/>
      <c r="F105" s="79"/>
      <c r="G105" s="79"/>
      <c r="H105" s="9"/>
    </row>
    <row r="106" spans="1:8" ht="18" customHeight="1">
      <c r="A106" s="79" t="s">
        <v>65</v>
      </c>
      <c r="B106" s="79"/>
      <c r="C106" s="79"/>
      <c r="D106" s="79"/>
      <c r="E106" s="79"/>
      <c r="F106" s="79"/>
      <c r="G106" s="79"/>
      <c r="H106" s="9">
        <f>SUM(H107:H110)</f>
        <v>0</v>
      </c>
    </row>
    <row r="107" spans="1:8" ht="28.5">
      <c r="A107" s="1">
        <v>85</v>
      </c>
      <c r="B107" s="5" t="s">
        <v>169</v>
      </c>
      <c r="C107" s="5" t="s">
        <v>170</v>
      </c>
      <c r="D107" s="3" t="s">
        <v>64</v>
      </c>
      <c r="E107" s="1" t="s">
        <v>13</v>
      </c>
      <c r="F107" s="1">
        <v>1</v>
      </c>
      <c r="G107" s="1">
        <v>0</v>
      </c>
      <c r="H107" s="1">
        <f t="shared" ref="H107" si="17">G107*F107</f>
        <v>0</v>
      </c>
    </row>
    <row r="108" spans="1:8" ht="42.75">
      <c r="A108" s="1">
        <v>86</v>
      </c>
      <c r="B108" s="5" t="s">
        <v>191</v>
      </c>
      <c r="D108" s="3" t="s">
        <v>64</v>
      </c>
      <c r="E108" s="1" t="s">
        <v>13</v>
      </c>
      <c r="F108" s="1">
        <v>6</v>
      </c>
      <c r="G108" s="1">
        <v>0</v>
      </c>
      <c r="H108" s="1">
        <f t="shared" ref="H108:H109" si="18">G108*F108</f>
        <v>0</v>
      </c>
    </row>
    <row r="109" spans="1:8" ht="28.5">
      <c r="A109" s="1">
        <v>87</v>
      </c>
      <c r="B109" s="5" t="s">
        <v>195</v>
      </c>
      <c r="C109" s="5" t="s">
        <v>192</v>
      </c>
      <c r="D109" s="3" t="s">
        <v>64</v>
      </c>
      <c r="E109" s="1" t="s">
        <v>13</v>
      </c>
      <c r="F109" s="1">
        <v>6</v>
      </c>
      <c r="G109" s="1">
        <v>0</v>
      </c>
      <c r="H109" s="1">
        <f t="shared" si="18"/>
        <v>0</v>
      </c>
    </row>
    <row r="110" spans="1:8" ht="42.75">
      <c r="A110" s="1">
        <v>88</v>
      </c>
      <c r="B110" s="15" t="s">
        <v>225</v>
      </c>
      <c r="C110" s="15" t="s">
        <v>286</v>
      </c>
      <c r="D110" s="16" t="s">
        <v>64</v>
      </c>
      <c r="E110" s="17" t="s">
        <v>13</v>
      </c>
      <c r="F110" s="17">
        <v>1</v>
      </c>
      <c r="G110" s="1">
        <v>0</v>
      </c>
      <c r="H110" s="17">
        <f>G110*F110</f>
        <v>0</v>
      </c>
    </row>
    <row r="111" spans="1:8" ht="18" customHeight="1">
      <c r="A111" s="79" t="s">
        <v>66</v>
      </c>
      <c r="B111" s="79"/>
      <c r="C111" s="79"/>
      <c r="D111" s="79"/>
      <c r="E111" s="79"/>
      <c r="F111" s="79"/>
      <c r="G111" s="79"/>
      <c r="H111" s="9">
        <f>SUM(H112:H117)</f>
        <v>0</v>
      </c>
    </row>
    <row r="112" spans="1:8" ht="42.75">
      <c r="A112" s="1">
        <v>89</v>
      </c>
      <c r="B112" s="5" t="s">
        <v>191</v>
      </c>
      <c r="D112" s="3" t="s">
        <v>67</v>
      </c>
      <c r="E112" s="1" t="s">
        <v>13</v>
      </c>
      <c r="F112" s="1">
        <v>8</v>
      </c>
      <c r="G112" s="1">
        <v>0</v>
      </c>
      <c r="H112" s="1">
        <f t="shared" ref="H112:H115" si="19">G112*F112</f>
        <v>0</v>
      </c>
    </row>
    <row r="113" spans="1:8" ht="28.5">
      <c r="A113" s="1">
        <v>90</v>
      </c>
      <c r="B113" s="5" t="s">
        <v>195</v>
      </c>
      <c r="C113" s="5" t="s">
        <v>192</v>
      </c>
      <c r="D113" s="3" t="s">
        <v>67</v>
      </c>
      <c r="E113" s="1" t="s">
        <v>13</v>
      </c>
      <c r="F113" s="1">
        <v>8</v>
      </c>
      <c r="G113" s="1">
        <v>0</v>
      </c>
      <c r="H113" s="1">
        <f t="shared" si="19"/>
        <v>0</v>
      </c>
    </row>
    <row r="114" spans="1:8" ht="42.75">
      <c r="A114" s="1">
        <v>91</v>
      </c>
      <c r="B114" s="5" t="s">
        <v>193</v>
      </c>
      <c r="D114" s="3" t="s">
        <v>67</v>
      </c>
      <c r="E114" s="1" t="s">
        <v>13</v>
      </c>
      <c r="F114" s="1">
        <v>8</v>
      </c>
      <c r="G114" s="1">
        <v>0</v>
      </c>
      <c r="H114" s="1">
        <f t="shared" si="19"/>
        <v>0</v>
      </c>
    </row>
    <row r="115" spans="1:8" ht="28.5">
      <c r="A115" s="1">
        <v>92</v>
      </c>
      <c r="B115" s="5" t="s">
        <v>194</v>
      </c>
      <c r="C115" s="5" t="s">
        <v>192</v>
      </c>
      <c r="D115" s="3" t="s">
        <v>67</v>
      </c>
      <c r="E115" s="1" t="s">
        <v>13</v>
      </c>
      <c r="F115" s="1">
        <v>8</v>
      </c>
      <c r="G115" s="1">
        <v>0</v>
      </c>
      <c r="H115" s="1">
        <f t="shared" si="19"/>
        <v>0</v>
      </c>
    </row>
    <row r="116" spans="1:8" ht="28.5">
      <c r="A116" s="1">
        <v>93</v>
      </c>
      <c r="B116" s="5" t="s">
        <v>25</v>
      </c>
      <c r="C116" s="5" t="s">
        <v>173</v>
      </c>
      <c r="D116" s="3" t="s">
        <v>67</v>
      </c>
      <c r="E116" s="1" t="s">
        <v>13</v>
      </c>
      <c r="F116" s="1">
        <v>7</v>
      </c>
      <c r="G116" s="1">
        <v>0</v>
      </c>
      <c r="H116" s="1">
        <f t="shared" ref="H116" si="20">G116*F116</f>
        <v>0</v>
      </c>
    </row>
    <row r="117" spans="1:8" ht="42.75">
      <c r="A117" s="1">
        <v>94</v>
      </c>
      <c r="B117" s="15" t="s">
        <v>225</v>
      </c>
      <c r="C117" s="15" t="s">
        <v>286</v>
      </c>
      <c r="D117" s="16" t="s">
        <v>67</v>
      </c>
      <c r="E117" s="17" t="s">
        <v>13</v>
      </c>
      <c r="F117" s="17">
        <v>2</v>
      </c>
      <c r="G117" s="1">
        <v>0</v>
      </c>
      <c r="H117" s="17">
        <f>G117*F117</f>
        <v>0</v>
      </c>
    </row>
    <row r="118" spans="1:8" ht="18" customHeight="1">
      <c r="A118" s="79" t="s">
        <v>68</v>
      </c>
      <c r="B118" s="79"/>
      <c r="C118" s="79"/>
      <c r="D118" s="79"/>
      <c r="E118" s="79"/>
      <c r="F118" s="79"/>
      <c r="G118" s="79"/>
      <c r="H118" s="9">
        <f>SUM(H119:H125)</f>
        <v>0</v>
      </c>
    </row>
    <row r="119" spans="1:8" ht="28.5">
      <c r="A119" s="1">
        <v>95</v>
      </c>
      <c r="B119" s="5" t="s">
        <v>69</v>
      </c>
      <c r="C119" s="5" t="s">
        <v>11</v>
      </c>
      <c r="D119" s="3" t="s">
        <v>72</v>
      </c>
      <c r="E119" s="1" t="s">
        <v>13</v>
      </c>
      <c r="F119" s="1">
        <v>6</v>
      </c>
      <c r="G119" s="1">
        <v>0</v>
      </c>
      <c r="H119" s="1">
        <f t="shared" ref="H119:H125" si="21">G119*F119</f>
        <v>0</v>
      </c>
    </row>
    <row r="120" spans="1:8">
      <c r="A120" s="1">
        <v>96</v>
      </c>
      <c r="B120" s="5" t="s">
        <v>70</v>
      </c>
      <c r="D120" s="3" t="s">
        <v>72</v>
      </c>
      <c r="E120" s="1" t="s">
        <v>13</v>
      </c>
      <c r="F120" s="1">
        <v>1</v>
      </c>
      <c r="G120" s="1">
        <v>0</v>
      </c>
      <c r="H120" s="1">
        <f t="shared" si="21"/>
        <v>0</v>
      </c>
    </row>
    <row r="121" spans="1:8" ht="28.5">
      <c r="A121" s="1">
        <v>97</v>
      </c>
      <c r="B121" s="5" t="s">
        <v>183</v>
      </c>
      <c r="C121" s="5" t="s">
        <v>177</v>
      </c>
      <c r="D121" s="3" t="s">
        <v>72</v>
      </c>
      <c r="E121" s="1" t="s">
        <v>13</v>
      </c>
      <c r="F121" s="1">
        <v>1</v>
      </c>
      <c r="G121" s="1">
        <v>0</v>
      </c>
      <c r="H121" s="1">
        <f>G121*F121</f>
        <v>0</v>
      </c>
    </row>
    <row r="122" spans="1:8" ht="28.5">
      <c r="A122" s="1">
        <v>98</v>
      </c>
      <c r="B122" s="5" t="s">
        <v>79</v>
      </c>
      <c r="C122" s="5" t="s">
        <v>17</v>
      </c>
      <c r="D122" s="3" t="s">
        <v>72</v>
      </c>
      <c r="E122" s="1" t="s">
        <v>13</v>
      </c>
      <c r="F122" s="1">
        <v>1</v>
      </c>
      <c r="G122" s="1">
        <v>0</v>
      </c>
      <c r="H122" s="1">
        <f t="shared" si="21"/>
        <v>0</v>
      </c>
    </row>
    <row r="123" spans="1:8">
      <c r="A123" s="1">
        <v>99</v>
      </c>
      <c r="B123" s="5" t="s">
        <v>218</v>
      </c>
      <c r="C123" s="5" t="s">
        <v>219</v>
      </c>
      <c r="D123" s="3" t="s">
        <v>72</v>
      </c>
      <c r="E123" s="1" t="s">
        <v>13</v>
      </c>
      <c r="F123" s="1">
        <v>3</v>
      </c>
      <c r="G123" s="1">
        <v>0</v>
      </c>
      <c r="H123" s="1">
        <f t="shared" si="21"/>
        <v>0</v>
      </c>
    </row>
    <row r="124" spans="1:8" ht="28.5">
      <c r="A124" s="1">
        <v>100</v>
      </c>
      <c r="B124" s="5" t="s">
        <v>220</v>
      </c>
      <c r="C124" s="5" t="s">
        <v>230</v>
      </c>
      <c r="D124" s="3" t="s">
        <v>72</v>
      </c>
      <c r="E124" s="1" t="s">
        <v>13</v>
      </c>
      <c r="F124" s="1">
        <v>1</v>
      </c>
      <c r="G124" s="1">
        <v>0</v>
      </c>
      <c r="H124" s="1">
        <f t="shared" si="21"/>
        <v>0</v>
      </c>
    </row>
    <row r="125" spans="1:8" ht="28.5">
      <c r="A125" s="1">
        <v>101</v>
      </c>
      <c r="B125" s="5" t="s">
        <v>71</v>
      </c>
      <c r="D125" s="3" t="s">
        <v>72</v>
      </c>
      <c r="E125" s="1" t="s">
        <v>13</v>
      </c>
      <c r="F125" s="1">
        <v>3</v>
      </c>
      <c r="G125" s="1">
        <v>0</v>
      </c>
      <c r="H125" s="1">
        <f t="shared" si="21"/>
        <v>0</v>
      </c>
    </row>
    <row r="126" spans="1:8" ht="18" customHeight="1">
      <c r="A126" s="79" t="s">
        <v>73</v>
      </c>
      <c r="B126" s="79"/>
      <c r="C126" s="79"/>
      <c r="D126" s="79"/>
      <c r="E126" s="79"/>
      <c r="F126" s="79"/>
      <c r="G126" s="79"/>
      <c r="H126" s="9"/>
    </row>
    <row r="127" spans="1:8" ht="18" customHeight="1">
      <c r="A127" s="79" t="s">
        <v>74</v>
      </c>
      <c r="B127" s="79"/>
      <c r="C127" s="79"/>
      <c r="D127" s="79"/>
      <c r="E127" s="79"/>
      <c r="F127" s="79"/>
      <c r="G127" s="79"/>
      <c r="H127" s="9">
        <f>SUM(H128:H130)</f>
        <v>0</v>
      </c>
    </row>
    <row r="128" spans="1:8" ht="28.5">
      <c r="A128" s="1">
        <v>102</v>
      </c>
      <c r="B128" s="5" t="s">
        <v>31</v>
      </c>
      <c r="C128" s="5" t="s">
        <v>27</v>
      </c>
      <c r="D128" s="3" t="s">
        <v>75</v>
      </c>
      <c r="E128" s="1" t="s">
        <v>13</v>
      </c>
      <c r="F128" s="1">
        <v>6</v>
      </c>
      <c r="G128" s="1">
        <v>0</v>
      </c>
      <c r="H128" s="1">
        <f>G128*F128</f>
        <v>0</v>
      </c>
    </row>
    <row r="129" spans="1:8" ht="28.5">
      <c r="A129" s="1">
        <v>103</v>
      </c>
      <c r="B129" s="5" t="s">
        <v>220</v>
      </c>
      <c r="C129" s="5" t="s">
        <v>229</v>
      </c>
      <c r="D129" s="3" t="s">
        <v>75</v>
      </c>
      <c r="E129" s="1" t="s">
        <v>13</v>
      </c>
      <c r="F129" s="1">
        <v>1</v>
      </c>
      <c r="G129" s="1">
        <v>0</v>
      </c>
      <c r="H129" s="1">
        <f t="shared" ref="H129" si="22">G129*F129</f>
        <v>0</v>
      </c>
    </row>
    <row r="130" spans="1:8">
      <c r="A130" s="1">
        <v>104</v>
      </c>
      <c r="B130" s="5" t="s">
        <v>70</v>
      </c>
      <c r="D130" s="3" t="s">
        <v>75</v>
      </c>
      <c r="E130" s="1" t="s">
        <v>13</v>
      </c>
      <c r="F130" s="1">
        <v>1</v>
      </c>
      <c r="G130" s="1">
        <v>0</v>
      </c>
      <c r="H130" s="1">
        <f>G130*F130</f>
        <v>0</v>
      </c>
    </row>
    <row r="131" spans="1:8" ht="18" customHeight="1">
      <c r="A131" s="79" t="s">
        <v>77</v>
      </c>
      <c r="B131" s="79"/>
      <c r="C131" s="79"/>
      <c r="D131" s="79"/>
      <c r="E131" s="79"/>
      <c r="F131" s="79"/>
      <c r="G131" s="79"/>
      <c r="H131" s="9"/>
    </row>
    <row r="132" spans="1:8" ht="18" customHeight="1">
      <c r="A132" s="79" t="s">
        <v>89</v>
      </c>
      <c r="B132" s="79"/>
      <c r="C132" s="79"/>
      <c r="D132" s="79"/>
      <c r="E132" s="79"/>
      <c r="F132" s="79"/>
      <c r="G132" s="79"/>
      <c r="H132" s="9">
        <f>SUM(H133:H154)</f>
        <v>0</v>
      </c>
    </row>
    <row r="133" spans="1:8" ht="28.5">
      <c r="A133" s="1">
        <v>105</v>
      </c>
      <c r="B133" s="5" t="s">
        <v>200</v>
      </c>
      <c r="C133" s="5" t="s">
        <v>201</v>
      </c>
      <c r="D133" s="3" t="s">
        <v>80</v>
      </c>
      <c r="E133" s="1" t="s">
        <v>13</v>
      </c>
      <c r="F133" s="1">
        <v>1</v>
      </c>
      <c r="G133" s="1">
        <v>0</v>
      </c>
      <c r="H133" s="1">
        <f>F133*G133</f>
        <v>0</v>
      </c>
    </row>
    <row r="134" spans="1:8" ht="28.5">
      <c r="A134" s="1">
        <v>106</v>
      </c>
      <c r="B134" s="5" t="s">
        <v>31</v>
      </c>
      <c r="C134" s="5" t="s">
        <v>17</v>
      </c>
      <c r="D134" s="3" t="s">
        <v>81</v>
      </c>
      <c r="E134" s="1" t="s">
        <v>13</v>
      </c>
      <c r="F134" s="1">
        <v>1</v>
      </c>
      <c r="G134" s="1">
        <v>0</v>
      </c>
      <c r="H134" s="1">
        <f t="shared" ref="H134:H140" si="23">F134*G134</f>
        <v>0</v>
      </c>
    </row>
    <row r="135" spans="1:8" ht="28.5">
      <c r="A135" s="1">
        <v>107</v>
      </c>
      <c r="B135" s="5" t="s">
        <v>82</v>
      </c>
      <c r="C135" s="5" t="s">
        <v>17</v>
      </c>
      <c r="D135" s="3" t="s">
        <v>81</v>
      </c>
      <c r="E135" s="1" t="s">
        <v>13</v>
      </c>
      <c r="F135" s="1">
        <v>1</v>
      </c>
      <c r="G135" s="1">
        <v>0</v>
      </c>
      <c r="H135" s="1">
        <f t="shared" si="23"/>
        <v>0</v>
      </c>
    </row>
    <row r="136" spans="1:8">
      <c r="A136" s="1">
        <v>108</v>
      </c>
      <c r="B136" s="5" t="s">
        <v>218</v>
      </c>
      <c r="C136" s="5" t="s">
        <v>219</v>
      </c>
      <c r="D136" s="3" t="s">
        <v>81</v>
      </c>
      <c r="E136" s="1" t="s">
        <v>13</v>
      </c>
      <c r="F136" s="1">
        <v>1</v>
      </c>
      <c r="G136" s="1">
        <v>0</v>
      </c>
      <c r="H136" s="1">
        <f t="shared" si="23"/>
        <v>0</v>
      </c>
    </row>
    <row r="137" spans="1:8">
      <c r="A137" s="1">
        <v>109</v>
      </c>
      <c r="B137" s="5" t="s">
        <v>70</v>
      </c>
      <c r="C137" s="5" t="s">
        <v>17</v>
      </c>
      <c r="D137" s="3" t="s">
        <v>81</v>
      </c>
      <c r="E137" s="1" t="s">
        <v>13</v>
      </c>
      <c r="F137" s="1">
        <v>1</v>
      </c>
      <c r="G137" s="1">
        <v>0</v>
      </c>
      <c r="H137" s="1">
        <f t="shared" si="23"/>
        <v>0</v>
      </c>
    </row>
    <row r="138" spans="1:8" ht="28.5">
      <c r="A138" s="1">
        <v>110</v>
      </c>
      <c r="B138" s="5" t="s">
        <v>220</v>
      </c>
      <c r="C138" s="5" t="s">
        <v>222</v>
      </c>
      <c r="D138" s="3" t="s">
        <v>81</v>
      </c>
      <c r="E138" s="1" t="s">
        <v>13</v>
      </c>
      <c r="F138" s="1">
        <v>1</v>
      </c>
      <c r="G138" s="1">
        <v>0</v>
      </c>
      <c r="H138" s="1">
        <f t="shared" ref="H138" si="24">G138*F138</f>
        <v>0</v>
      </c>
    </row>
    <row r="139" spans="1:8">
      <c r="A139" s="1">
        <v>111</v>
      </c>
      <c r="B139" s="5" t="s">
        <v>231</v>
      </c>
      <c r="C139" s="5" t="s">
        <v>17</v>
      </c>
      <c r="D139" s="3" t="s">
        <v>81</v>
      </c>
      <c r="E139" s="1" t="s">
        <v>13</v>
      </c>
      <c r="F139" s="1">
        <v>1</v>
      </c>
      <c r="G139" s="1">
        <v>0</v>
      </c>
      <c r="H139" s="1">
        <f t="shared" ref="H139" si="25">G139*F139</f>
        <v>0</v>
      </c>
    </row>
    <row r="140" spans="1:8" ht="16.5">
      <c r="A140" s="1">
        <v>112</v>
      </c>
      <c r="B140" s="5" t="s">
        <v>5</v>
      </c>
      <c r="C140" s="5" t="s">
        <v>18</v>
      </c>
      <c r="D140" s="3" t="s">
        <v>83</v>
      </c>
      <c r="E140" s="1" t="s">
        <v>15</v>
      </c>
      <c r="F140" s="1">
        <v>32.4</v>
      </c>
      <c r="G140" s="1">
        <v>0</v>
      </c>
      <c r="H140" s="1">
        <f t="shared" si="23"/>
        <v>0</v>
      </c>
    </row>
    <row r="141" spans="1:8">
      <c r="A141" s="1">
        <v>113</v>
      </c>
      <c r="B141" s="5" t="s">
        <v>84</v>
      </c>
      <c r="C141" s="5" t="s">
        <v>17</v>
      </c>
      <c r="D141" s="3" t="s">
        <v>83</v>
      </c>
      <c r="E141" s="1" t="s">
        <v>13</v>
      </c>
      <c r="F141" s="1">
        <v>1</v>
      </c>
      <c r="G141" s="1">
        <v>0</v>
      </c>
      <c r="H141" s="1">
        <f t="shared" ref="H141:H153" si="26">G141*F141</f>
        <v>0</v>
      </c>
    </row>
    <row r="142" spans="1:8">
      <c r="A142" s="1">
        <v>114</v>
      </c>
      <c r="B142" s="5" t="s">
        <v>85</v>
      </c>
      <c r="C142" s="5" t="s">
        <v>17</v>
      </c>
      <c r="D142" s="3" t="s">
        <v>83</v>
      </c>
      <c r="E142" s="1" t="s">
        <v>13</v>
      </c>
      <c r="F142" s="1">
        <v>2</v>
      </c>
      <c r="G142" s="1">
        <v>0</v>
      </c>
      <c r="H142" s="1">
        <f t="shared" si="26"/>
        <v>0</v>
      </c>
    </row>
    <row r="143" spans="1:8">
      <c r="A143" s="1">
        <v>115</v>
      </c>
      <c r="B143" s="5" t="s">
        <v>86</v>
      </c>
      <c r="C143" s="5" t="s">
        <v>17</v>
      </c>
      <c r="D143" s="3" t="s">
        <v>83</v>
      </c>
      <c r="E143" s="1" t="s">
        <v>13</v>
      </c>
      <c r="F143" s="1">
        <v>1</v>
      </c>
      <c r="G143" s="1">
        <v>0</v>
      </c>
      <c r="H143" s="1">
        <f t="shared" si="26"/>
        <v>0</v>
      </c>
    </row>
    <row r="144" spans="1:8">
      <c r="A144" s="1">
        <v>116</v>
      </c>
      <c r="B144" s="5" t="s">
        <v>161</v>
      </c>
      <c r="C144" s="5" t="s">
        <v>17</v>
      </c>
      <c r="D144" s="3" t="s">
        <v>83</v>
      </c>
      <c r="E144" s="1" t="s">
        <v>13</v>
      </c>
      <c r="F144" s="1">
        <v>1</v>
      </c>
      <c r="G144" s="1">
        <v>0</v>
      </c>
      <c r="H144" s="1">
        <f t="shared" si="26"/>
        <v>0</v>
      </c>
    </row>
    <row r="145" spans="1:8">
      <c r="A145" s="1">
        <v>117</v>
      </c>
      <c r="B145" s="5" t="s">
        <v>162</v>
      </c>
      <c r="C145" s="5" t="s">
        <v>17</v>
      </c>
      <c r="D145" s="3" t="s">
        <v>83</v>
      </c>
      <c r="E145" s="1" t="s">
        <v>13</v>
      </c>
      <c r="F145" s="1">
        <v>2</v>
      </c>
      <c r="G145" s="1">
        <v>0</v>
      </c>
      <c r="H145" s="1">
        <f t="shared" si="26"/>
        <v>0</v>
      </c>
    </row>
    <row r="146" spans="1:8">
      <c r="A146" s="1">
        <v>118</v>
      </c>
      <c r="B146" s="5" t="s">
        <v>87</v>
      </c>
      <c r="C146" s="5" t="s">
        <v>17</v>
      </c>
      <c r="D146" s="3" t="s">
        <v>83</v>
      </c>
      <c r="E146" s="1" t="s">
        <v>13</v>
      </c>
      <c r="F146" s="1">
        <v>1</v>
      </c>
      <c r="G146" s="1">
        <v>0</v>
      </c>
      <c r="H146" s="1">
        <f t="shared" si="26"/>
        <v>0</v>
      </c>
    </row>
    <row r="147" spans="1:8" ht="28.5">
      <c r="A147" s="1">
        <v>119</v>
      </c>
      <c r="B147" s="5" t="s">
        <v>88</v>
      </c>
      <c r="C147" s="5" t="s">
        <v>17</v>
      </c>
      <c r="D147" s="3" t="s">
        <v>83</v>
      </c>
      <c r="E147" s="1" t="s">
        <v>13</v>
      </c>
      <c r="F147" s="1">
        <v>1</v>
      </c>
      <c r="G147" s="1">
        <v>0</v>
      </c>
      <c r="H147" s="1">
        <f t="shared" si="26"/>
        <v>0</v>
      </c>
    </row>
    <row r="148" spans="1:8" ht="42.75">
      <c r="A148" s="1">
        <v>120</v>
      </c>
      <c r="B148" s="5" t="s">
        <v>191</v>
      </c>
      <c r="D148" s="3" t="s">
        <v>83</v>
      </c>
      <c r="E148" s="1" t="s">
        <v>13</v>
      </c>
      <c r="F148" s="1">
        <v>3</v>
      </c>
      <c r="G148" s="1">
        <v>0</v>
      </c>
      <c r="H148" s="1">
        <f t="shared" si="26"/>
        <v>0</v>
      </c>
    </row>
    <row r="149" spans="1:8" ht="28.5">
      <c r="A149" s="1">
        <v>121</v>
      </c>
      <c r="B149" s="5" t="s">
        <v>195</v>
      </c>
      <c r="C149" s="5" t="s">
        <v>192</v>
      </c>
      <c r="D149" s="3" t="s">
        <v>83</v>
      </c>
      <c r="E149" s="1" t="s">
        <v>13</v>
      </c>
      <c r="F149" s="1">
        <v>3</v>
      </c>
      <c r="G149" s="1">
        <v>0</v>
      </c>
      <c r="H149" s="1">
        <f t="shared" si="26"/>
        <v>0</v>
      </c>
    </row>
    <row r="150" spans="1:8" ht="42.75">
      <c r="A150" s="1">
        <v>122</v>
      </c>
      <c r="B150" s="5" t="s">
        <v>196</v>
      </c>
      <c r="D150" s="3" t="s">
        <v>83</v>
      </c>
      <c r="E150" s="1" t="s">
        <v>13</v>
      </c>
      <c r="F150" s="1">
        <v>1</v>
      </c>
      <c r="G150" s="1">
        <v>0</v>
      </c>
      <c r="H150" s="1">
        <f t="shared" si="26"/>
        <v>0</v>
      </c>
    </row>
    <row r="151" spans="1:8" ht="28.5">
      <c r="A151" s="1">
        <v>123</v>
      </c>
      <c r="B151" s="5" t="s">
        <v>197</v>
      </c>
      <c r="C151" s="5" t="s">
        <v>192</v>
      </c>
      <c r="D151" s="3" t="s">
        <v>83</v>
      </c>
      <c r="E151" s="1" t="s">
        <v>48</v>
      </c>
      <c r="F151" s="1">
        <v>1</v>
      </c>
      <c r="G151" s="1">
        <v>0</v>
      </c>
      <c r="H151" s="1">
        <f t="shared" si="26"/>
        <v>0</v>
      </c>
    </row>
    <row r="152" spans="1:8" ht="42.75">
      <c r="A152" s="1">
        <v>124</v>
      </c>
      <c r="B152" s="5" t="s">
        <v>204</v>
      </c>
      <c r="C152" s="5" t="s">
        <v>205</v>
      </c>
      <c r="D152" s="3" t="s">
        <v>83</v>
      </c>
      <c r="E152" s="1" t="s">
        <v>13</v>
      </c>
      <c r="F152" s="1">
        <v>3</v>
      </c>
      <c r="G152" s="1">
        <v>0</v>
      </c>
      <c r="H152" s="1">
        <f t="shared" si="26"/>
        <v>0</v>
      </c>
    </row>
    <row r="153" spans="1:8">
      <c r="A153" s="1">
        <v>125</v>
      </c>
      <c r="B153" s="5" t="s">
        <v>207</v>
      </c>
      <c r="C153" s="5" t="s">
        <v>206</v>
      </c>
      <c r="D153" s="3" t="s">
        <v>83</v>
      </c>
      <c r="E153" s="1" t="s">
        <v>13</v>
      </c>
      <c r="F153" s="1">
        <v>3</v>
      </c>
      <c r="G153" s="1">
        <v>0</v>
      </c>
      <c r="H153" s="1">
        <f t="shared" si="26"/>
        <v>0</v>
      </c>
    </row>
    <row r="154" spans="1:8" ht="42.75">
      <c r="A154" s="1">
        <v>126</v>
      </c>
      <c r="B154" s="15" t="s">
        <v>225</v>
      </c>
      <c r="C154" s="15" t="s">
        <v>286</v>
      </c>
      <c r="D154" s="16" t="s">
        <v>83</v>
      </c>
      <c r="E154" s="17" t="s">
        <v>13</v>
      </c>
      <c r="F154" s="17">
        <v>2</v>
      </c>
      <c r="G154" s="1">
        <v>0</v>
      </c>
      <c r="H154" s="17">
        <f>G154*F154</f>
        <v>0</v>
      </c>
    </row>
    <row r="155" spans="1:8" ht="18" customHeight="1">
      <c r="A155" s="79" t="s">
        <v>90</v>
      </c>
      <c r="B155" s="79"/>
      <c r="C155" s="79"/>
      <c r="D155" s="79"/>
      <c r="E155" s="79"/>
      <c r="F155" s="79"/>
      <c r="G155" s="79"/>
      <c r="H155" s="9">
        <f>SUM(H156:H176)</f>
        <v>0</v>
      </c>
    </row>
    <row r="156" spans="1:8" ht="28.5">
      <c r="A156" s="1">
        <v>127</v>
      </c>
      <c r="B156" s="5" t="s">
        <v>200</v>
      </c>
      <c r="C156" s="5" t="s">
        <v>201</v>
      </c>
      <c r="D156" s="3" t="s">
        <v>91</v>
      </c>
      <c r="E156" s="1" t="s">
        <v>13</v>
      </c>
      <c r="F156" s="1">
        <v>1</v>
      </c>
      <c r="G156" s="1">
        <v>0</v>
      </c>
      <c r="H156" s="1">
        <f>G156*F156</f>
        <v>0</v>
      </c>
    </row>
    <row r="157" spans="1:8" ht="28.5">
      <c r="A157" s="1">
        <v>128</v>
      </c>
      <c r="B157" s="5" t="s">
        <v>31</v>
      </c>
      <c r="C157" s="5" t="s">
        <v>17</v>
      </c>
      <c r="D157" s="3" t="s">
        <v>92</v>
      </c>
      <c r="E157" s="1" t="s">
        <v>13</v>
      </c>
      <c r="F157" s="1">
        <v>1</v>
      </c>
      <c r="G157" s="1">
        <v>0</v>
      </c>
      <c r="H157" s="1">
        <f t="shared" ref="H157:H172" si="27">G157*F157</f>
        <v>0</v>
      </c>
    </row>
    <row r="158" spans="1:8" ht="28.5">
      <c r="A158" s="1">
        <v>129</v>
      </c>
      <c r="B158" s="5" t="s">
        <v>82</v>
      </c>
      <c r="C158" s="5" t="s">
        <v>17</v>
      </c>
      <c r="D158" s="3" t="s">
        <v>92</v>
      </c>
      <c r="E158" s="1" t="s">
        <v>13</v>
      </c>
      <c r="F158" s="1">
        <v>1</v>
      </c>
      <c r="G158" s="1">
        <v>0</v>
      </c>
      <c r="H158" s="1">
        <f t="shared" si="27"/>
        <v>0</v>
      </c>
    </row>
    <row r="159" spans="1:8">
      <c r="A159" s="1">
        <v>130</v>
      </c>
      <c r="B159" s="5" t="s">
        <v>218</v>
      </c>
      <c r="C159" s="5" t="s">
        <v>219</v>
      </c>
      <c r="D159" s="3" t="s">
        <v>92</v>
      </c>
      <c r="E159" s="1" t="s">
        <v>13</v>
      </c>
      <c r="F159" s="1">
        <v>1</v>
      </c>
      <c r="G159" s="1">
        <v>0</v>
      </c>
      <c r="H159" s="1">
        <f t="shared" si="27"/>
        <v>0</v>
      </c>
    </row>
    <row r="160" spans="1:8">
      <c r="A160" s="1">
        <v>131</v>
      </c>
      <c r="B160" s="5" t="s">
        <v>70</v>
      </c>
      <c r="C160" s="5" t="s">
        <v>17</v>
      </c>
      <c r="D160" s="3" t="s">
        <v>92</v>
      </c>
      <c r="E160" s="1" t="s">
        <v>13</v>
      </c>
      <c r="F160" s="1">
        <v>1</v>
      </c>
      <c r="G160" s="1">
        <v>0</v>
      </c>
      <c r="H160" s="1">
        <f t="shared" si="27"/>
        <v>0</v>
      </c>
    </row>
    <row r="161" spans="1:8">
      <c r="A161" s="1">
        <v>132</v>
      </c>
      <c r="B161" s="5" t="s">
        <v>231</v>
      </c>
      <c r="C161" s="5" t="s">
        <v>17</v>
      </c>
      <c r="D161" s="3" t="s">
        <v>92</v>
      </c>
      <c r="E161" s="1" t="s">
        <v>13</v>
      </c>
      <c r="F161" s="1">
        <v>1</v>
      </c>
      <c r="G161" s="1">
        <v>0</v>
      </c>
      <c r="H161" s="1">
        <f t="shared" si="27"/>
        <v>0</v>
      </c>
    </row>
    <row r="162" spans="1:8" ht="16.5">
      <c r="A162" s="1">
        <v>133</v>
      </c>
      <c r="B162" s="5" t="s">
        <v>5</v>
      </c>
      <c r="C162" s="5" t="s">
        <v>18</v>
      </c>
      <c r="D162" s="3" t="s">
        <v>93</v>
      </c>
      <c r="E162" s="1" t="s">
        <v>15</v>
      </c>
      <c r="F162" s="1">
        <v>33.299999999999997</v>
      </c>
      <c r="G162" s="1">
        <v>0</v>
      </c>
      <c r="H162" s="1">
        <f t="shared" si="27"/>
        <v>0</v>
      </c>
    </row>
    <row r="163" spans="1:8">
      <c r="A163" s="1">
        <v>134</v>
      </c>
      <c r="B163" s="5" t="s">
        <v>84</v>
      </c>
      <c r="C163" s="5" t="s">
        <v>17</v>
      </c>
      <c r="D163" s="3" t="s">
        <v>93</v>
      </c>
      <c r="E163" s="1" t="s">
        <v>13</v>
      </c>
      <c r="F163" s="1">
        <v>1</v>
      </c>
      <c r="G163" s="1">
        <v>0</v>
      </c>
      <c r="H163" s="1">
        <f t="shared" si="27"/>
        <v>0</v>
      </c>
    </row>
    <row r="164" spans="1:8">
      <c r="A164" s="1">
        <v>135</v>
      </c>
      <c r="B164" s="5" t="s">
        <v>85</v>
      </c>
      <c r="C164" s="5" t="s">
        <v>17</v>
      </c>
      <c r="D164" s="3" t="s">
        <v>93</v>
      </c>
      <c r="E164" s="1" t="s">
        <v>13</v>
      </c>
      <c r="F164" s="1">
        <v>2</v>
      </c>
      <c r="G164" s="1">
        <v>0</v>
      </c>
      <c r="H164" s="1">
        <f t="shared" si="27"/>
        <v>0</v>
      </c>
    </row>
    <row r="165" spans="1:8">
      <c r="A165" s="1">
        <v>136</v>
      </c>
      <c r="B165" s="5" t="s">
        <v>86</v>
      </c>
      <c r="C165" s="5" t="s">
        <v>17</v>
      </c>
      <c r="D165" s="3" t="s">
        <v>93</v>
      </c>
      <c r="E165" s="1" t="s">
        <v>13</v>
      </c>
      <c r="F165" s="1">
        <v>1</v>
      </c>
      <c r="G165" s="1">
        <v>0</v>
      </c>
      <c r="H165" s="1">
        <f t="shared" si="27"/>
        <v>0</v>
      </c>
    </row>
    <row r="166" spans="1:8">
      <c r="A166" s="1">
        <v>137</v>
      </c>
      <c r="B166" s="5" t="s">
        <v>161</v>
      </c>
      <c r="C166" s="5" t="s">
        <v>17</v>
      </c>
      <c r="D166" s="3" t="s">
        <v>93</v>
      </c>
      <c r="E166" s="1" t="s">
        <v>13</v>
      </c>
      <c r="F166" s="1">
        <v>1</v>
      </c>
      <c r="G166" s="1">
        <v>0</v>
      </c>
      <c r="H166" s="1">
        <f t="shared" si="27"/>
        <v>0</v>
      </c>
    </row>
    <row r="167" spans="1:8">
      <c r="A167" s="1">
        <v>138</v>
      </c>
      <c r="B167" s="5" t="s">
        <v>162</v>
      </c>
      <c r="C167" s="5" t="s">
        <v>17</v>
      </c>
      <c r="D167" s="3" t="s">
        <v>93</v>
      </c>
      <c r="E167" s="1" t="s">
        <v>13</v>
      </c>
      <c r="F167" s="1">
        <v>2</v>
      </c>
      <c r="G167" s="1">
        <v>0</v>
      </c>
      <c r="H167" s="1">
        <f t="shared" si="27"/>
        <v>0</v>
      </c>
    </row>
    <row r="168" spans="1:8">
      <c r="A168" s="1">
        <v>139</v>
      </c>
      <c r="B168" s="5" t="s">
        <v>87</v>
      </c>
      <c r="C168" s="5" t="s">
        <v>17</v>
      </c>
      <c r="D168" s="3" t="s">
        <v>93</v>
      </c>
      <c r="E168" s="1" t="s">
        <v>13</v>
      </c>
      <c r="F168" s="1">
        <v>1</v>
      </c>
      <c r="G168" s="1">
        <v>0</v>
      </c>
      <c r="H168" s="1">
        <f t="shared" si="27"/>
        <v>0</v>
      </c>
    </row>
    <row r="169" spans="1:8" ht="28.5">
      <c r="A169" s="1">
        <v>140</v>
      </c>
      <c r="B169" s="5" t="s">
        <v>88</v>
      </c>
      <c r="C169" s="5" t="s">
        <v>17</v>
      </c>
      <c r="D169" s="3" t="s">
        <v>93</v>
      </c>
      <c r="E169" s="1" t="s">
        <v>13</v>
      </c>
      <c r="F169" s="1">
        <v>1</v>
      </c>
      <c r="G169" s="1">
        <v>0</v>
      </c>
      <c r="H169" s="1">
        <f t="shared" si="27"/>
        <v>0</v>
      </c>
    </row>
    <row r="170" spans="1:8" ht="42.75">
      <c r="A170" s="1">
        <v>141</v>
      </c>
      <c r="B170" s="5" t="s">
        <v>191</v>
      </c>
      <c r="D170" s="3" t="s">
        <v>93</v>
      </c>
      <c r="E170" s="1" t="s">
        <v>13</v>
      </c>
      <c r="F170" s="1">
        <v>3</v>
      </c>
      <c r="G170" s="1">
        <v>0</v>
      </c>
      <c r="H170" s="1">
        <f t="shared" si="27"/>
        <v>0</v>
      </c>
    </row>
    <row r="171" spans="1:8" ht="28.5">
      <c r="A171" s="1">
        <v>142</v>
      </c>
      <c r="B171" s="5" t="s">
        <v>195</v>
      </c>
      <c r="C171" s="5" t="s">
        <v>192</v>
      </c>
      <c r="D171" s="3" t="s">
        <v>93</v>
      </c>
      <c r="E171" s="1" t="s">
        <v>13</v>
      </c>
      <c r="F171" s="1">
        <v>3</v>
      </c>
      <c r="G171" s="1">
        <v>0</v>
      </c>
      <c r="H171" s="1">
        <f t="shared" si="27"/>
        <v>0</v>
      </c>
    </row>
    <row r="172" spans="1:8" ht="42.75">
      <c r="A172" s="1">
        <v>143</v>
      </c>
      <c r="B172" s="5" t="s">
        <v>196</v>
      </c>
      <c r="D172" s="3" t="s">
        <v>93</v>
      </c>
      <c r="E172" s="1" t="s">
        <v>13</v>
      </c>
      <c r="F172" s="1">
        <v>1</v>
      </c>
      <c r="G172" s="1">
        <v>0</v>
      </c>
      <c r="H172" s="1">
        <f t="shared" si="27"/>
        <v>0</v>
      </c>
    </row>
    <row r="173" spans="1:8" ht="28.5">
      <c r="A173" s="1">
        <v>144</v>
      </c>
      <c r="B173" s="5" t="s">
        <v>197</v>
      </c>
      <c r="C173" s="5" t="s">
        <v>192</v>
      </c>
      <c r="D173" s="3" t="s">
        <v>93</v>
      </c>
      <c r="E173" s="1" t="s">
        <v>13</v>
      </c>
      <c r="F173" s="1">
        <v>1</v>
      </c>
      <c r="G173" s="1">
        <v>0</v>
      </c>
      <c r="H173" s="1">
        <f t="shared" ref="H173:H175" si="28">G173*F173</f>
        <v>0</v>
      </c>
    </row>
    <row r="174" spans="1:8" ht="42.75">
      <c r="A174" s="1">
        <v>145</v>
      </c>
      <c r="B174" s="5" t="s">
        <v>204</v>
      </c>
      <c r="C174" s="5" t="s">
        <v>205</v>
      </c>
      <c r="D174" s="3" t="s">
        <v>93</v>
      </c>
      <c r="E174" s="1" t="s">
        <v>13</v>
      </c>
      <c r="F174" s="1">
        <v>3</v>
      </c>
      <c r="G174" s="1">
        <v>0</v>
      </c>
      <c r="H174" s="1">
        <f t="shared" si="28"/>
        <v>0</v>
      </c>
    </row>
    <row r="175" spans="1:8">
      <c r="A175" s="1">
        <v>146</v>
      </c>
      <c r="B175" s="5" t="s">
        <v>207</v>
      </c>
      <c r="C175" s="5" t="s">
        <v>206</v>
      </c>
      <c r="D175" s="3" t="s">
        <v>93</v>
      </c>
      <c r="E175" s="1" t="s">
        <v>13</v>
      </c>
      <c r="F175" s="1">
        <v>3</v>
      </c>
      <c r="G175" s="1">
        <v>0</v>
      </c>
      <c r="H175" s="1">
        <f t="shared" si="28"/>
        <v>0</v>
      </c>
    </row>
    <row r="176" spans="1:8" ht="42.75">
      <c r="A176" s="1">
        <v>147</v>
      </c>
      <c r="B176" s="15" t="s">
        <v>225</v>
      </c>
      <c r="C176" s="15" t="s">
        <v>286</v>
      </c>
      <c r="D176" s="16" t="s">
        <v>93</v>
      </c>
      <c r="E176" s="17" t="s">
        <v>13</v>
      </c>
      <c r="F176" s="17">
        <v>2</v>
      </c>
      <c r="G176" s="1">
        <v>0</v>
      </c>
      <c r="H176" s="17">
        <f>G176*F176</f>
        <v>0</v>
      </c>
    </row>
    <row r="177" spans="1:8" ht="18" customHeight="1">
      <c r="A177" s="79" t="s">
        <v>94</v>
      </c>
      <c r="B177" s="79"/>
      <c r="C177" s="79"/>
      <c r="D177" s="79"/>
      <c r="E177" s="79"/>
      <c r="F177" s="79"/>
      <c r="G177" s="79"/>
      <c r="H177" s="9"/>
    </row>
    <row r="178" spans="1:8" ht="18" customHeight="1">
      <c r="A178" s="79" t="s">
        <v>95</v>
      </c>
      <c r="B178" s="79"/>
      <c r="C178" s="79"/>
      <c r="D178" s="79"/>
      <c r="E178" s="79"/>
      <c r="F178" s="79"/>
      <c r="G178" s="79"/>
      <c r="H178" s="9">
        <f>SUM(H179:H184)</f>
        <v>0</v>
      </c>
    </row>
    <row r="179" spans="1:8">
      <c r="A179" s="1">
        <v>148</v>
      </c>
      <c r="B179" s="5" t="s">
        <v>96</v>
      </c>
      <c r="C179" s="5" t="s">
        <v>17</v>
      </c>
      <c r="D179" s="3" t="s">
        <v>97</v>
      </c>
      <c r="E179" s="1" t="s">
        <v>13</v>
      </c>
      <c r="F179" s="1">
        <v>1</v>
      </c>
      <c r="G179" s="1">
        <v>0</v>
      </c>
      <c r="H179" s="1">
        <f>G179*F179</f>
        <v>0</v>
      </c>
    </row>
    <row r="180" spans="1:8">
      <c r="A180" s="1">
        <v>149</v>
      </c>
      <c r="B180" s="5" t="s">
        <v>98</v>
      </c>
      <c r="C180" s="5" t="s">
        <v>17</v>
      </c>
      <c r="D180" s="3" t="s">
        <v>97</v>
      </c>
      <c r="E180" s="1" t="s">
        <v>13</v>
      </c>
      <c r="F180" s="1">
        <v>1</v>
      </c>
      <c r="G180" s="1">
        <v>0</v>
      </c>
      <c r="H180" s="1">
        <f t="shared" ref="H180:H184" si="29">G180*F180</f>
        <v>0</v>
      </c>
    </row>
    <row r="181" spans="1:8">
      <c r="A181" s="1">
        <v>150</v>
      </c>
      <c r="B181" s="5" t="s">
        <v>99</v>
      </c>
      <c r="C181" s="5" t="s">
        <v>17</v>
      </c>
      <c r="D181" s="3" t="s">
        <v>97</v>
      </c>
      <c r="E181" s="1" t="s">
        <v>13</v>
      </c>
      <c r="F181" s="1">
        <v>2</v>
      </c>
      <c r="G181" s="1">
        <v>0</v>
      </c>
      <c r="H181" s="1">
        <f t="shared" si="29"/>
        <v>0</v>
      </c>
    </row>
    <row r="182" spans="1:8">
      <c r="A182" s="1">
        <v>151</v>
      </c>
      <c r="B182" s="5" t="s">
        <v>161</v>
      </c>
      <c r="C182" s="5" t="s">
        <v>17</v>
      </c>
      <c r="D182" s="3" t="s">
        <v>97</v>
      </c>
      <c r="E182" s="1" t="s">
        <v>13</v>
      </c>
      <c r="F182" s="1">
        <v>4</v>
      </c>
      <c r="G182" s="1">
        <v>0</v>
      </c>
      <c r="H182" s="1">
        <f t="shared" si="29"/>
        <v>0</v>
      </c>
    </row>
    <row r="183" spans="1:8" ht="42.75">
      <c r="A183" s="1">
        <v>152</v>
      </c>
      <c r="B183" s="15" t="s">
        <v>225</v>
      </c>
      <c r="C183" s="15" t="s">
        <v>286</v>
      </c>
      <c r="D183" s="16" t="s">
        <v>97</v>
      </c>
      <c r="E183" s="17" t="s">
        <v>13</v>
      </c>
      <c r="F183" s="17">
        <v>1</v>
      </c>
      <c r="G183" s="1">
        <v>0</v>
      </c>
      <c r="H183" s="17">
        <f>G183*F183</f>
        <v>0</v>
      </c>
    </row>
    <row r="184" spans="1:8" ht="16.5">
      <c r="A184" s="1">
        <v>153</v>
      </c>
      <c r="B184" s="5" t="s">
        <v>5</v>
      </c>
      <c r="C184" s="5" t="s">
        <v>18</v>
      </c>
      <c r="D184" s="3" t="s">
        <v>97</v>
      </c>
      <c r="E184" s="1" t="s">
        <v>15</v>
      </c>
      <c r="F184" s="1">
        <v>18</v>
      </c>
      <c r="G184" s="1">
        <v>0</v>
      </c>
      <c r="H184" s="1">
        <f t="shared" si="29"/>
        <v>0</v>
      </c>
    </row>
    <row r="185" spans="1:8" ht="18" customHeight="1">
      <c r="A185" s="79" t="s">
        <v>101</v>
      </c>
      <c r="B185" s="79"/>
      <c r="C185" s="79"/>
      <c r="D185" s="79"/>
      <c r="E185" s="79"/>
      <c r="F185" s="79"/>
      <c r="G185" s="79"/>
      <c r="H185" s="9">
        <f>SUM(H186:H193)</f>
        <v>0</v>
      </c>
    </row>
    <row r="186" spans="1:8">
      <c r="A186" s="1">
        <v>154</v>
      </c>
      <c r="B186" s="5" t="s">
        <v>96</v>
      </c>
      <c r="C186" s="5" t="s">
        <v>17</v>
      </c>
      <c r="D186" s="3" t="s">
        <v>100</v>
      </c>
      <c r="E186" s="1" t="s">
        <v>13</v>
      </c>
      <c r="F186" s="1">
        <v>4</v>
      </c>
      <c r="G186" s="1">
        <v>0</v>
      </c>
      <c r="H186" s="1">
        <f>G186*F186</f>
        <v>0</v>
      </c>
    </row>
    <row r="187" spans="1:8">
      <c r="A187" s="1">
        <v>155</v>
      </c>
      <c r="B187" s="5" t="s">
        <v>98</v>
      </c>
      <c r="C187" s="5" t="s">
        <v>17</v>
      </c>
      <c r="D187" s="3" t="s">
        <v>100</v>
      </c>
      <c r="E187" s="1" t="s">
        <v>13</v>
      </c>
      <c r="F187" s="1">
        <v>1</v>
      </c>
      <c r="G187" s="1">
        <v>0</v>
      </c>
      <c r="H187" s="1">
        <f t="shared" ref="H187:H193" si="30">G187*F187</f>
        <v>0</v>
      </c>
    </row>
    <row r="188" spans="1:8">
      <c r="A188" s="1">
        <v>156</v>
      </c>
      <c r="B188" s="5" t="s">
        <v>99</v>
      </c>
      <c r="C188" s="5" t="s">
        <v>17</v>
      </c>
      <c r="D188" s="3" t="s">
        <v>100</v>
      </c>
      <c r="E188" s="1" t="s">
        <v>13</v>
      </c>
      <c r="F188" s="1">
        <v>5</v>
      </c>
      <c r="G188" s="1">
        <v>0</v>
      </c>
      <c r="H188" s="1">
        <f t="shared" si="30"/>
        <v>0</v>
      </c>
    </row>
    <row r="189" spans="1:8">
      <c r="A189" s="1">
        <v>157</v>
      </c>
      <c r="B189" s="5" t="s">
        <v>161</v>
      </c>
      <c r="C189" s="5" t="s">
        <v>17</v>
      </c>
      <c r="D189" s="3" t="s">
        <v>100</v>
      </c>
      <c r="E189" s="1" t="s">
        <v>13</v>
      </c>
      <c r="F189" s="1">
        <v>10</v>
      </c>
      <c r="G189" s="1">
        <v>0</v>
      </c>
      <c r="H189" s="1">
        <f t="shared" si="30"/>
        <v>0</v>
      </c>
    </row>
    <row r="190" spans="1:8" ht="16.5">
      <c r="A190" s="1">
        <v>158</v>
      </c>
      <c r="B190" s="5" t="s">
        <v>5</v>
      </c>
      <c r="C190" s="5" t="s">
        <v>18</v>
      </c>
      <c r="D190" s="3" t="s">
        <v>100</v>
      </c>
      <c r="E190" s="1" t="s">
        <v>15</v>
      </c>
      <c r="F190" s="1">
        <v>44.7</v>
      </c>
      <c r="G190" s="1">
        <v>0</v>
      </c>
      <c r="H190" s="1">
        <f t="shared" si="30"/>
        <v>0</v>
      </c>
    </row>
    <row r="191" spans="1:8" ht="42.75">
      <c r="A191" s="1">
        <v>159</v>
      </c>
      <c r="B191" s="15" t="s">
        <v>225</v>
      </c>
      <c r="C191" s="15" t="s">
        <v>286</v>
      </c>
      <c r="D191" s="16" t="s">
        <v>100</v>
      </c>
      <c r="E191" s="17" t="s">
        <v>13</v>
      </c>
      <c r="F191" s="17">
        <v>2</v>
      </c>
      <c r="G191" s="1">
        <v>0</v>
      </c>
      <c r="H191" s="17">
        <f>G191*F191</f>
        <v>0</v>
      </c>
    </row>
    <row r="192" spans="1:8">
      <c r="A192" s="1">
        <v>160</v>
      </c>
      <c r="B192" s="5" t="s">
        <v>84</v>
      </c>
      <c r="C192" s="5" t="s">
        <v>17</v>
      </c>
      <c r="D192" s="3" t="s">
        <v>100</v>
      </c>
      <c r="E192" s="1" t="s">
        <v>13</v>
      </c>
      <c r="F192" s="1">
        <v>1</v>
      </c>
      <c r="G192" s="1">
        <v>0</v>
      </c>
      <c r="H192" s="1">
        <f t="shared" si="30"/>
        <v>0</v>
      </c>
    </row>
    <row r="193" spans="1:8">
      <c r="A193" s="1">
        <v>161</v>
      </c>
      <c r="B193" s="5" t="s">
        <v>85</v>
      </c>
      <c r="C193" s="5" t="s">
        <v>17</v>
      </c>
      <c r="D193" s="3" t="s">
        <v>100</v>
      </c>
      <c r="E193" s="1" t="s">
        <v>13</v>
      </c>
      <c r="F193" s="1">
        <v>4</v>
      </c>
      <c r="G193" s="1">
        <v>0</v>
      </c>
      <c r="H193" s="1">
        <f t="shared" si="30"/>
        <v>0</v>
      </c>
    </row>
    <row r="194" spans="1:8" ht="18" customHeight="1">
      <c r="A194" s="79" t="s">
        <v>102</v>
      </c>
      <c r="B194" s="79"/>
      <c r="C194" s="79"/>
      <c r="D194" s="79"/>
      <c r="E194" s="79"/>
      <c r="F194" s="79"/>
      <c r="G194" s="79"/>
      <c r="H194" s="9">
        <f>SUM(H195:H202)</f>
        <v>0</v>
      </c>
    </row>
    <row r="195" spans="1:8">
      <c r="A195" s="1">
        <v>162</v>
      </c>
      <c r="B195" s="5" t="s">
        <v>96</v>
      </c>
      <c r="C195" s="5" t="s">
        <v>17</v>
      </c>
      <c r="D195" s="3" t="s">
        <v>104</v>
      </c>
      <c r="E195" s="1" t="s">
        <v>13</v>
      </c>
      <c r="F195" s="1">
        <v>5</v>
      </c>
      <c r="G195" s="1">
        <v>0</v>
      </c>
      <c r="H195" s="1">
        <f>G195*F195</f>
        <v>0</v>
      </c>
    </row>
    <row r="196" spans="1:8">
      <c r="A196" s="1">
        <v>163</v>
      </c>
      <c r="B196" s="5" t="s">
        <v>98</v>
      </c>
      <c r="C196" s="5" t="s">
        <v>17</v>
      </c>
      <c r="D196" s="3" t="s">
        <v>104</v>
      </c>
      <c r="E196" s="1" t="s">
        <v>13</v>
      </c>
      <c r="F196" s="1">
        <v>1</v>
      </c>
      <c r="G196" s="1">
        <v>0</v>
      </c>
      <c r="H196" s="1">
        <f t="shared" ref="H196:H202" si="31">G196*F196</f>
        <v>0</v>
      </c>
    </row>
    <row r="197" spans="1:8">
      <c r="A197" s="1">
        <v>164</v>
      </c>
      <c r="B197" s="5" t="s">
        <v>99</v>
      </c>
      <c r="C197" s="5" t="s">
        <v>17</v>
      </c>
      <c r="D197" s="3" t="s">
        <v>104</v>
      </c>
      <c r="E197" s="1" t="s">
        <v>13</v>
      </c>
      <c r="F197" s="1">
        <v>6</v>
      </c>
      <c r="G197" s="1">
        <v>0</v>
      </c>
      <c r="H197" s="1">
        <f t="shared" si="31"/>
        <v>0</v>
      </c>
    </row>
    <row r="198" spans="1:8">
      <c r="A198" s="1">
        <v>165</v>
      </c>
      <c r="B198" s="5" t="s">
        <v>161</v>
      </c>
      <c r="C198" s="5" t="s">
        <v>17</v>
      </c>
      <c r="D198" s="3" t="s">
        <v>104</v>
      </c>
      <c r="E198" s="1" t="s">
        <v>13</v>
      </c>
      <c r="F198" s="1">
        <v>12</v>
      </c>
      <c r="G198" s="1">
        <v>0</v>
      </c>
      <c r="H198" s="1">
        <f t="shared" si="31"/>
        <v>0</v>
      </c>
    </row>
    <row r="199" spans="1:8" ht="16.5">
      <c r="A199" s="1">
        <v>166</v>
      </c>
      <c r="B199" s="5" t="s">
        <v>5</v>
      </c>
      <c r="C199" s="5" t="s">
        <v>18</v>
      </c>
      <c r="D199" s="3" t="s">
        <v>104</v>
      </c>
      <c r="E199" s="1" t="s">
        <v>15</v>
      </c>
      <c r="F199" s="1">
        <v>36</v>
      </c>
      <c r="G199" s="1">
        <v>0</v>
      </c>
      <c r="H199" s="1">
        <f t="shared" si="31"/>
        <v>0</v>
      </c>
    </row>
    <row r="200" spans="1:8" ht="42.75">
      <c r="A200" s="1">
        <v>167</v>
      </c>
      <c r="B200" s="15" t="s">
        <v>225</v>
      </c>
      <c r="C200" s="15" t="s">
        <v>286</v>
      </c>
      <c r="D200" s="16" t="s">
        <v>104</v>
      </c>
      <c r="E200" s="17" t="s">
        <v>13</v>
      </c>
      <c r="F200" s="17">
        <v>2</v>
      </c>
      <c r="G200" s="1">
        <v>0</v>
      </c>
      <c r="H200" s="17">
        <f>G200*F200</f>
        <v>0</v>
      </c>
    </row>
    <row r="201" spans="1:8">
      <c r="A201" s="1">
        <v>168</v>
      </c>
      <c r="B201" s="5" t="s">
        <v>84</v>
      </c>
      <c r="C201" s="5" t="s">
        <v>17</v>
      </c>
      <c r="D201" s="3" t="s">
        <v>104</v>
      </c>
      <c r="E201" s="1" t="s">
        <v>13</v>
      </c>
      <c r="F201" s="1">
        <v>1</v>
      </c>
      <c r="G201" s="1">
        <v>0</v>
      </c>
      <c r="H201" s="1">
        <f t="shared" si="31"/>
        <v>0</v>
      </c>
    </row>
    <row r="202" spans="1:8">
      <c r="A202" s="1">
        <v>169</v>
      </c>
      <c r="B202" s="5" t="s">
        <v>85</v>
      </c>
      <c r="C202" s="5" t="s">
        <v>17</v>
      </c>
      <c r="D202" s="3" t="s">
        <v>104</v>
      </c>
      <c r="E202" s="1" t="s">
        <v>13</v>
      </c>
      <c r="F202" s="1">
        <v>4</v>
      </c>
      <c r="G202" s="1">
        <v>0</v>
      </c>
      <c r="H202" s="1">
        <f t="shared" si="31"/>
        <v>0</v>
      </c>
    </row>
    <row r="203" spans="1:8" ht="18" customHeight="1">
      <c r="A203" s="79" t="s">
        <v>103</v>
      </c>
      <c r="B203" s="79"/>
      <c r="C203" s="79"/>
      <c r="D203" s="79"/>
      <c r="E203" s="79"/>
      <c r="F203" s="79"/>
      <c r="G203" s="79"/>
      <c r="H203" s="9">
        <f>SUM(H204:H209)</f>
        <v>0</v>
      </c>
    </row>
    <row r="204" spans="1:8">
      <c r="A204" s="1">
        <v>170</v>
      </c>
      <c r="B204" s="5" t="s">
        <v>96</v>
      </c>
      <c r="C204" s="5" t="s">
        <v>17</v>
      </c>
      <c r="D204" s="3" t="s">
        <v>105</v>
      </c>
      <c r="E204" s="1" t="s">
        <v>13</v>
      </c>
      <c r="F204" s="1">
        <v>2</v>
      </c>
      <c r="G204" s="1">
        <v>0</v>
      </c>
      <c r="H204" s="1">
        <f>G204*F204</f>
        <v>0</v>
      </c>
    </row>
    <row r="205" spans="1:8">
      <c r="A205" s="1">
        <v>171</v>
      </c>
      <c r="B205" s="5" t="s">
        <v>98</v>
      </c>
      <c r="C205" s="5" t="s">
        <v>17</v>
      </c>
      <c r="D205" s="3" t="s">
        <v>105</v>
      </c>
      <c r="E205" s="1" t="s">
        <v>13</v>
      </c>
      <c r="F205" s="1">
        <v>1</v>
      </c>
      <c r="G205" s="1">
        <v>0</v>
      </c>
      <c r="H205" s="1">
        <f t="shared" ref="H205:H209" si="32">G205*F205</f>
        <v>0</v>
      </c>
    </row>
    <row r="206" spans="1:8">
      <c r="A206" s="1">
        <v>172</v>
      </c>
      <c r="B206" s="5" t="s">
        <v>99</v>
      </c>
      <c r="C206" s="5" t="s">
        <v>17</v>
      </c>
      <c r="D206" s="3" t="s">
        <v>105</v>
      </c>
      <c r="E206" s="1" t="s">
        <v>13</v>
      </c>
      <c r="F206" s="1">
        <v>3</v>
      </c>
      <c r="G206" s="1">
        <v>0</v>
      </c>
      <c r="H206" s="1">
        <f t="shared" si="32"/>
        <v>0</v>
      </c>
    </row>
    <row r="207" spans="1:8">
      <c r="A207" s="1">
        <v>173</v>
      </c>
      <c r="B207" s="5" t="s">
        <v>161</v>
      </c>
      <c r="C207" s="5" t="s">
        <v>17</v>
      </c>
      <c r="D207" s="3" t="s">
        <v>105</v>
      </c>
      <c r="E207" s="1" t="s">
        <v>13</v>
      </c>
      <c r="F207" s="1">
        <v>6</v>
      </c>
      <c r="G207" s="1">
        <v>0</v>
      </c>
      <c r="H207" s="1">
        <f t="shared" si="32"/>
        <v>0</v>
      </c>
    </row>
    <row r="208" spans="1:8" ht="42.75">
      <c r="A208" s="1">
        <v>174</v>
      </c>
      <c r="B208" s="15" t="s">
        <v>225</v>
      </c>
      <c r="C208" s="15" t="s">
        <v>286</v>
      </c>
      <c r="D208" s="16" t="s">
        <v>104</v>
      </c>
      <c r="E208" s="17" t="s">
        <v>13</v>
      </c>
      <c r="F208" s="17">
        <v>1</v>
      </c>
      <c r="G208" s="1">
        <v>0</v>
      </c>
      <c r="H208" s="17">
        <f>G208*F208</f>
        <v>0</v>
      </c>
    </row>
    <row r="209" spans="1:8" ht="16.5">
      <c r="A209" s="1">
        <v>175</v>
      </c>
      <c r="B209" s="5" t="s">
        <v>5</v>
      </c>
      <c r="C209" s="5" t="s">
        <v>18</v>
      </c>
      <c r="D209" s="3" t="s">
        <v>105</v>
      </c>
      <c r="E209" s="1" t="s">
        <v>15</v>
      </c>
      <c r="F209" s="1">
        <v>18</v>
      </c>
      <c r="G209" s="1">
        <v>0</v>
      </c>
      <c r="H209" s="1">
        <f t="shared" si="32"/>
        <v>0</v>
      </c>
    </row>
    <row r="210" spans="1:8" ht="15">
      <c r="A210" s="79" t="s">
        <v>106</v>
      </c>
      <c r="B210" s="79"/>
      <c r="C210" s="79"/>
      <c r="D210" s="79"/>
      <c r="E210" s="79"/>
      <c r="F210" s="79"/>
      <c r="G210" s="79"/>
      <c r="H210" s="9">
        <f>SUM(H211:H216)</f>
        <v>0</v>
      </c>
    </row>
    <row r="211" spans="1:8" ht="28.5">
      <c r="A211" s="1">
        <v>176</v>
      </c>
      <c r="B211" s="5" t="s">
        <v>69</v>
      </c>
      <c r="C211" s="5" t="s">
        <v>11</v>
      </c>
      <c r="D211" s="3" t="s">
        <v>107</v>
      </c>
      <c r="E211" s="1" t="s">
        <v>13</v>
      </c>
      <c r="F211" s="1">
        <v>6</v>
      </c>
      <c r="G211" s="1">
        <v>0</v>
      </c>
      <c r="H211" s="1">
        <f t="shared" ref="H211:H216" si="33">G211*F211</f>
        <v>0</v>
      </c>
    </row>
    <row r="212" spans="1:8">
      <c r="A212" s="1">
        <v>177</v>
      </c>
      <c r="B212" s="5" t="s">
        <v>70</v>
      </c>
      <c r="C212" s="5" t="s">
        <v>17</v>
      </c>
      <c r="D212" s="3" t="s">
        <v>107</v>
      </c>
      <c r="E212" s="1" t="s">
        <v>13</v>
      </c>
      <c r="F212" s="1">
        <v>1</v>
      </c>
      <c r="G212" s="1">
        <v>0</v>
      </c>
      <c r="H212" s="1">
        <f t="shared" si="33"/>
        <v>0</v>
      </c>
    </row>
    <row r="213" spans="1:8">
      <c r="A213" s="1">
        <v>178</v>
      </c>
      <c r="B213" s="5" t="s">
        <v>218</v>
      </c>
      <c r="C213" s="5" t="s">
        <v>219</v>
      </c>
      <c r="D213" s="3" t="s">
        <v>107</v>
      </c>
      <c r="E213" s="1" t="s">
        <v>13</v>
      </c>
      <c r="F213" s="1">
        <v>2</v>
      </c>
      <c r="G213" s="1">
        <v>0</v>
      </c>
      <c r="H213" s="1">
        <f t="shared" si="33"/>
        <v>0</v>
      </c>
    </row>
    <row r="214" spans="1:8" ht="28.5">
      <c r="A214" s="1">
        <v>179</v>
      </c>
      <c r="B214" s="5" t="s">
        <v>79</v>
      </c>
      <c r="C214" s="5" t="s">
        <v>17</v>
      </c>
      <c r="D214" s="3" t="s">
        <v>107</v>
      </c>
      <c r="E214" s="1" t="s">
        <v>13</v>
      </c>
      <c r="F214" s="1">
        <v>1</v>
      </c>
      <c r="G214" s="1">
        <v>0</v>
      </c>
      <c r="H214" s="1">
        <f t="shared" si="33"/>
        <v>0</v>
      </c>
    </row>
    <row r="215" spans="1:8" ht="28.5">
      <c r="A215" s="1">
        <v>180</v>
      </c>
      <c r="B215" s="5" t="s">
        <v>183</v>
      </c>
      <c r="C215" s="5" t="s">
        <v>177</v>
      </c>
      <c r="D215" s="3" t="s">
        <v>107</v>
      </c>
      <c r="E215" s="1" t="s">
        <v>13</v>
      </c>
      <c r="F215" s="1">
        <v>1</v>
      </c>
      <c r="G215" s="1">
        <v>0</v>
      </c>
      <c r="H215" s="1">
        <f>G215*F215</f>
        <v>0</v>
      </c>
    </row>
    <row r="216" spans="1:8" ht="28.5">
      <c r="A216" s="1">
        <v>181</v>
      </c>
      <c r="B216" s="5" t="s">
        <v>71</v>
      </c>
      <c r="C216" s="5" t="s">
        <v>17</v>
      </c>
      <c r="D216" s="3" t="s">
        <v>107</v>
      </c>
      <c r="E216" s="1" t="s">
        <v>13</v>
      </c>
      <c r="F216" s="1">
        <v>2</v>
      </c>
      <c r="G216" s="1">
        <v>0</v>
      </c>
      <c r="H216" s="1">
        <f t="shared" si="33"/>
        <v>0</v>
      </c>
    </row>
    <row r="217" spans="1:8" ht="18" customHeight="1">
      <c r="A217" s="79" t="s">
        <v>109</v>
      </c>
      <c r="B217" s="79"/>
      <c r="C217" s="79"/>
      <c r="D217" s="79"/>
      <c r="E217" s="79"/>
      <c r="F217" s="79"/>
      <c r="G217" s="79"/>
      <c r="H217" s="9">
        <f>SUM(H218:H219)</f>
        <v>0</v>
      </c>
    </row>
    <row r="218" spans="1:8" ht="28.5">
      <c r="A218" s="1">
        <v>182</v>
      </c>
      <c r="B218" s="5" t="s">
        <v>31</v>
      </c>
      <c r="C218" s="5" t="s">
        <v>27</v>
      </c>
      <c r="D218" s="3" t="s">
        <v>108</v>
      </c>
      <c r="E218" s="1" t="s">
        <v>13</v>
      </c>
      <c r="F218" s="1">
        <v>6</v>
      </c>
      <c r="G218" s="1">
        <v>0</v>
      </c>
      <c r="H218" s="1">
        <f>G218*F218</f>
        <v>0</v>
      </c>
    </row>
    <row r="219" spans="1:8">
      <c r="A219" s="1">
        <v>183</v>
      </c>
      <c r="B219" s="5" t="s">
        <v>70</v>
      </c>
      <c r="D219" s="3" t="s">
        <v>108</v>
      </c>
      <c r="E219" s="1" t="s">
        <v>13</v>
      </c>
      <c r="F219" s="1">
        <v>1</v>
      </c>
      <c r="G219" s="1">
        <v>0</v>
      </c>
      <c r="H219" s="1">
        <f>G219*F219</f>
        <v>0</v>
      </c>
    </row>
    <row r="220" spans="1:8" ht="18" customHeight="1">
      <c r="A220" s="79" t="s">
        <v>110</v>
      </c>
      <c r="B220" s="79"/>
      <c r="C220" s="79"/>
      <c r="D220" s="79"/>
      <c r="E220" s="79"/>
      <c r="F220" s="79"/>
      <c r="G220" s="79"/>
      <c r="H220" s="9">
        <f>SUM(H221:H229)</f>
        <v>0</v>
      </c>
    </row>
    <row r="221" spans="1:8" ht="16.5">
      <c r="A221" s="1">
        <v>184</v>
      </c>
      <c r="B221" s="5" t="s">
        <v>5</v>
      </c>
      <c r="C221" s="5" t="s">
        <v>18</v>
      </c>
      <c r="D221" s="3" t="s">
        <v>111</v>
      </c>
      <c r="E221" s="1" t="s">
        <v>15</v>
      </c>
      <c r="F221" s="1">
        <v>31.5</v>
      </c>
      <c r="G221" s="1">
        <v>0</v>
      </c>
      <c r="H221" s="1">
        <f t="shared" ref="H221:H229" si="34">G221*F221</f>
        <v>0</v>
      </c>
    </row>
    <row r="222" spans="1:8" ht="28.5">
      <c r="A222" s="1">
        <v>185</v>
      </c>
      <c r="B222" s="5" t="s">
        <v>45</v>
      </c>
      <c r="C222" s="5" t="s">
        <v>298</v>
      </c>
      <c r="D222" s="3" t="s">
        <v>111</v>
      </c>
      <c r="E222" s="1" t="s">
        <v>13</v>
      </c>
      <c r="F222" s="1">
        <v>5</v>
      </c>
      <c r="G222" s="1">
        <v>0</v>
      </c>
      <c r="H222" s="1">
        <f t="shared" si="34"/>
        <v>0</v>
      </c>
    </row>
    <row r="223" spans="1:8">
      <c r="A223" s="1">
        <v>186</v>
      </c>
      <c r="B223" s="5" t="s">
        <v>42</v>
      </c>
      <c r="C223" s="5" t="s">
        <v>17</v>
      </c>
      <c r="D223" s="3" t="s">
        <v>111</v>
      </c>
      <c r="E223" s="1" t="s">
        <v>13</v>
      </c>
      <c r="F223" s="1">
        <v>32</v>
      </c>
      <c r="G223" s="1">
        <v>0</v>
      </c>
      <c r="H223" s="1">
        <f t="shared" si="34"/>
        <v>0</v>
      </c>
    </row>
    <row r="224" spans="1:8">
      <c r="A224" s="1">
        <v>187</v>
      </c>
      <c r="B224" s="5" t="s">
        <v>181</v>
      </c>
      <c r="C224" s="5" t="s">
        <v>17</v>
      </c>
      <c r="D224" s="3" t="s">
        <v>111</v>
      </c>
      <c r="E224" s="1" t="s">
        <v>13</v>
      </c>
      <c r="F224" s="1">
        <v>1</v>
      </c>
      <c r="G224" s="1">
        <v>0</v>
      </c>
      <c r="H224" s="1">
        <f t="shared" si="34"/>
        <v>0</v>
      </c>
    </row>
    <row r="225" spans="1:8">
      <c r="A225" s="1">
        <v>188</v>
      </c>
      <c r="B225" s="5" t="s">
        <v>57</v>
      </c>
      <c r="C225" s="5" t="s">
        <v>17</v>
      </c>
      <c r="D225" s="3" t="s">
        <v>111</v>
      </c>
      <c r="E225" s="1" t="s">
        <v>13</v>
      </c>
      <c r="F225" s="1">
        <v>1</v>
      </c>
      <c r="G225" s="1">
        <v>0</v>
      </c>
      <c r="H225" s="1">
        <f t="shared" si="34"/>
        <v>0</v>
      </c>
    </row>
    <row r="226" spans="1:8" ht="28.5">
      <c r="A226" s="1">
        <v>189</v>
      </c>
      <c r="B226" s="5" t="s">
        <v>78</v>
      </c>
      <c r="C226" s="5" t="s">
        <v>17</v>
      </c>
      <c r="D226" s="3" t="s">
        <v>111</v>
      </c>
      <c r="E226" s="1" t="s">
        <v>13</v>
      </c>
      <c r="F226" s="1">
        <v>1</v>
      </c>
      <c r="G226" s="1">
        <v>0</v>
      </c>
      <c r="H226" s="1">
        <f t="shared" si="34"/>
        <v>0</v>
      </c>
    </row>
    <row r="227" spans="1:8">
      <c r="A227" s="1">
        <v>190</v>
      </c>
      <c r="B227" s="5" t="s">
        <v>112</v>
      </c>
      <c r="C227" s="5" t="s">
        <v>17</v>
      </c>
      <c r="D227" s="3" t="s">
        <v>111</v>
      </c>
      <c r="E227" s="1" t="s">
        <v>13</v>
      </c>
      <c r="F227" s="1">
        <v>2</v>
      </c>
      <c r="G227" s="1">
        <v>0</v>
      </c>
      <c r="H227" s="1">
        <f t="shared" si="34"/>
        <v>0</v>
      </c>
    </row>
    <row r="228" spans="1:8">
      <c r="A228" s="1">
        <v>191</v>
      </c>
      <c r="B228" s="5" t="s">
        <v>114</v>
      </c>
      <c r="C228" s="5" t="s">
        <v>17</v>
      </c>
      <c r="D228" s="3" t="s">
        <v>111</v>
      </c>
      <c r="E228" s="1" t="s">
        <v>13</v>
      </c>
      <c r="F228" s="1">
        <v>1</v>
      </c>
      <c r="G228" s="1">
        <v>0</v>
      </c>
      <c r="H228" s="1">
        <f t="shared" ref="H228" si="35">G228*F228</f>
        <v>0</v>
      </c>
    </row>
    <row r="229" spans="1:8" ht="42.75">
      <c r="A229" s="1">
        <v>192</v>
      </c>
      <c r="B229" s="15" t="s">
        <v>199</v>
      </c>
      <c r="C229" s="5" t="s">
        <v>198</v>
      </c>
      <c r="D229" s="3" t="s">
        <v>111</v>
      </c>
      <c r="E229" s="1" t="s">
        <v>13</v>
      </c>
      <c r="F229" s="1">
        <v>1</v>
      </c>
      <c r="G229" s="1">
        <v>0</v>
      </c>
      <c r="H229" s="1">
        <f t="shared" si="34"/>
        <v>0</v>
      </c>
    </row>
    <row r="230" spans="1:8" ht="18" customHeight="1">
      <c r="A230" s="79" t="s">
        <v>115</v>
      </c>
      <c r="B230" s="79"/>
      <c r="C230" s="79"/>
      <c r="D230" s="79"/>
      <c r="E230" s="79"/>
      <c r="F230" s="79"/>
      <c r="G230" s="79"/>
      <c r="H230" s="9">
        <f>SUM(H231:H232)</f>
        <v>0</v>
      </c>
    </row>
    <row r="231" spans="1:8" ht="28.5">
      <c r="A231" s="1">
        <v>193</v>
      </c>
      <c r="B231" s="5" t="s">
        <v>116</v>
      </c>
      <c r="C231" s="5" t="s">
        <v>17</v>
      </c>
      <c r="E231" s="1" t="s">
        <v>13</v>
      </c>
      <c r="F231" s="1">
        <v>6</v>
      </c>
      <c r="G231" s="1">
        <v>0</v>
      </c>
      <c r="H231" s="1">
        <f t="shared" ref="H231" si="36">G231*F231</f>
        <v>0</v>
      </c>
    </row>
    <row r="232" spans="1:8">
      <c r="A232" s="1">
        <v>194</v>
      </c>
      <c r="B232" s="5" t="s">
        <v>167</v>
      </c>
      <c r="C232" s="5" t="s">
        <v>17</v>
      </c>
      <c r="E232" s="1" t="s">
        <v>13</v>
      </c>
      <c r="F232" s="1">
        <v>3</v>
      </c>
      <c r="G232" s="1">
        <v>0</v>
      </c>
      <c r="H232" s="1">
        <f>G232*F232</f>
        <v>0</v>
      </c>
    </row>
    <row r="233" spans="1:8" ht="15">
      <c r="A233" s="79" t="s">
        <v>232</v>
      </c>
      <c r="B233" s="79"/>
      <c r="C233" s="79"/>
      <c r="D233" s="79"/>
      <c r="E233" s="79"/>
      <c r="F233" s="79"/>
      <c r="G233" s="79"/>
      <c r="H233" s="9">
        <f>SUM(H234:H239)</f>
        <v>0</v>
      </c>
    </row>
    <row r="234" spans="1:8" ht="28.5">
      <c r="A234" s="1">
        <v>195</v>
      </c>
      <c r="B234" s="5" t="s">
        <v>290</v>
      </c>
      <c r="E234" s="1" t="s">
        <v>48</v>
      </c>
      <c r="F234" s="1">
        <v>1</v>
      </c>
      <c r="G234" s="1">
        <v>0</v>
      </c>
      <c r="H234" s="1">
        <f t="shared" ref="H234:H239" si="37">G234*F234</f>
        <v>0</v>
      </c>
    </row>
    <row r="235" spans="1:8" ht="28.5">
      <c r="A235" s="1">
        <v>196</v>
      </c>
      <c r="B235" s="5" t="s">
        <v>291</v>
      </c>
      <c r="E235" s="1" t="s">
        <v>48</v>
      </c>
      <c r="F235" s="1">
        <v>1</v>
      </c>
      <c r="G235" s="1">
        <v>0</v>
      </c>
      <c r="H235" s="1">
        <f t="shared" si="37"/>
        <v>0</v>
      </c>
    </row>
    <row r="236" spans="1:8" ht="28.5">
      <c r="A236" s="1">
        <v>197</v>
      </c>
      <c r="B236" s="5" t="s">
        <v>292</v>
      </c>
      <c r="E236" s="1" t="s">
        <v>48</v>
      </c>
      <c r="F236" s="1">
        <v>1</v>
      </c>
      <c r="G236" s="1">
        <v>0</v>
      </c>
      <c r="H236" s="1">
        <f t="shared" si="37"/>
        <v>0</v>
      </c>
    </row>
    <row r="237" spans="1:8" ht="28.5">
      <c r="A237" s="1">
        <v>198</v>
      </c>
      <c r="B237" s="5" t="s">
        <v>293</v>
      </c>
      <c r="C237" s="5" t="s">
        <v>295</v>
      </c>
      <c r="E237" s="1" t="s">
        <v>48</v>
      </c>
      <c r="F237" s="1">
        <v>1</v>
      </c>
      <c r="G237" s="1">
        <v>0</v>
      </c>
      <c r="H237" s="1">
        <f t="shared" si="37"/>
        <v>0</v>
      </c>
    </row>
    <row r="238" spans="1:8" ht="28.5">
      <c r="A238" s="1">
        <v>199</v>
      </c>
      <c r="B238" s="5" t="s">
        <v>294</v>
      </c>
      <c r="C238" s="5" t="s">
        <v>295</v>
      </c>
      <c r="E238" s="1" t="s">
        <v>48</v>
      </c>
      <c r="F238" s="1">
        <v>1</v>
      </c>
      <c r="G238" s="1">
        <v>0</v>
      </c>
      <c r="H238" s="1">
        <f t="shared" si="37"/>
        <v>0</v>
      </c>
    </row>
    <row r="239" spans="1:8" ht="42.75">
      <c r="A239" s="1">
        <v>200</v>
      </c>
      <c r="B239" s="5" t="s">
        <v>296</v>
      </c>
      <c r="E239" s="1" t="s">
        <v>48</v>
      </c>
      <c r="F239" s="1">
        <v>1</v>
      </c>
      <c r="G239" s="1">
        <v>0</v>
      </c>
      <c r="H239" s="1">
        <f t="shared" si="37"/>
        <v>0</v>
      </c>
    </row>
  </sheetData>
  <mergeCells count="41">
    <mergeCell ref="A233:G233"/>
    <mergeCell ref="A178:G178"/>
    <mergeCell ref="A185:G185"/>
    <mergeCell ref="A194:G194"/>
    <mergeCell ref="A203:G203"/>
    <mergeCell ref="A210:G210"/>
    <mergeCell ref="A217:G217"/>
    <mergeCell ref="A220:G220"/>
    <mergeCell ref="A230:G230"/>
    <mergeCell ref="A22:G22"/>
    <mergeCell ref="A81:G81"/>
    <mergeCell ref="A83:G83"/>
    <mergeCell ref="A95:G95"/>
    <mergeCell ref="A97:G97"/>
    <mergeCell ref="A1:H1"/>
    <mergeCell ref="O1:Y1"/>
    <mergeCell ref="A132:G132"/>
    <mergeCell ref="A155:G155"/>
    <mergeCell ref="A3:G3"/>
    <mergeCell ref="A7:G7"/>
    <mergeCell ref="A12:G12"/>
    <mergeCell ref="A16:G16"/>
    <mergeCell ref="A21:G21"/>
    <mergeCell ref="A102:G102"/>
    <mergeCell ref="A30:G30"/>
    <mergeCell ref="A39:G39"/>
    <mergeCell ref="A40:G40"/>
    <mergeCell ref="A41:G41"/>
    <mergeCell ref="A51:G51"/>
    <mergeCell ref="A67:G67"/>
    <mergeCell ref="A177:G177"/>
    <mergeCell ref="A98:G98"/>
    <mergeCell ref="A126:G126"/>
    <mergeCell ref="A127:G127"/>
    <mergeCell ref="A131:G131"/>
    <mergeCell ref="A103:G103"/>
    <mergeCell ref="A104:G104"/>
    <mergeCell ref="A105:G105"/>
    <mergeCell ref="A106:G106"/>
    <mergeCell ref="A111:G111"/>
    <mergeCell ref="A118:G118"/>
  </mergeCells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Normal="100" workbookViewId="0">
      <selection activeCell="B25" sqref="B25:C25"/>
    </sheetView>
  </sheetViews>
  <sheetFormatPr defaultRowHeight="12.75"/>
  <cols>
    <col min="1" max="1" width="9.125" style="18"/>
    <col min="2" max="2" width="9.875" style="18" customWidth="1"/>
    <col min="3" max="3" width="11" style="18" customWidth="1"/>
    <col min="4" max="4" width="53.875" style="18" customWidth="1"/>
    <col min="5" max="7" width="7.75" style="18" customWidth="1"/>
    <col min="8" max="8" width="3.875" style="18" customWidth="1"/>
    <col min="9" max="12" width="5.75" style="18" customWidth="1"/>
    <col min="13" max="13" width="5.625" style="18" customWidth="1"/>
    <col min="14" max="18" width="5.75" style="18" customWidth="1"/>
    <col min="19" max="19" width="9.125" style="18" customWidth="1"/>
    <col min="20" max="20" width="9.125" style="18"/>
    <col min="21" max="21" width="16.375" style="19" customWidth="1"/>
    <col min="22" max="22" width="11.375" style="19" customWidth="1"/>
    <col min="23" max="257" width="9.125" style="18"/>
    <col min="258" max="258" width="9.875" style="18" customWidth="1"/>
    <col min="259" max="259" width="11" style="18" customWidth="1"/>
    <col min="260" max="260" width="53.875" style="18" customWidth="1"/>
    <col min="261" max="263" width="7.75" style="18" customWidth="1"/>
    <col min="264" max="264" width="3.875" style="18" customWidth="1"/>
    <col min="265" max="268" width="5.75" style="18" customWidth="1"/>
    <col min="269" max="269" width="5.625" style="18" customWidth="1"/>
    <col min="270" max="274" width="5.75" style="18" customWidth="1"/>
    <col min="275" max="276" width="9.125" style="18"/>
    <col min="277" max="277" width="16.375" style="18" customWidth="1"/>
    <col min="278" max="278" width="11.375" style="18" customWidth="1"/>
    <col min="279" max="513" width="9.125" style="18"/>
    <col min="514" max="514" width="9.875" style="18" customWidth="1"/>
    <col min="515" max="515" width="11" style="18" customWidth="1"/>
    <col min="516" max="516" width="53.875" style="18" customWidth="1"/>
    <col min="517" max="519" width="7.75" style="18" customWidth="1"/>
    <col min="520" max="520" width="3.875" style="18" customWidth="1"/>
    <col min="521" max="524" width="5.75" style="18" customWidth="1"/>
    <col min="525" max="525" width="5.625" style="18" customWidth="1"/>
    <col min="526" max="530" width="5.75" style="18" customWidth="1"/>
    <col min="531" max="532" width="9.125" style="18"/>
    <col min="533" max="533" width="16.375" style="18" customWidth="1"/>
    <col min="534" max="534" width="11.375" style="18" customWidth="1"/>
    <col min="535" max="769" width="9.125" style="18"/>
    <col min="770" max="770" width="9.875" style="18" customWidth="1"/>
    <col min="771" max="771" width="11" style="18" customWidth="1"/>
    <col min="772" max="772" width="53.875" style="18" customWidth="1"/>
    <col min="773" max="775" width="7.75" style="18" customWidth="1"/>
    <col min="776" max="776" width="3.875" style="18" customWidth="1"/>
    <col min="777" max="780" width="5.75" style="18" customWidth="1"/>
    <col min="781" max="781" width="5.625" style="18" customWidth="1"/>
    <col min="782" max="786" width="5.75" style="18" customWidth="1"/>
    <col min="787" max="788" width="9.125" style="18"/>
    <col min="789" max="789" width="16.375" style="18" customWidth="1"/>
    <col min="790" max="790" width="11.375" style="18" customWidth="1"/>
    <col min="791" max="1025" width="9.125" style="18"/>
    <col min="1026" max="1026" width="9.875" style="18" customWidth="1"/>
    <col min="1027" max="1027" width="11" style="18" customWidth="1"/>
    <col min="1028" max="1028" width="53.875" style="18" customWidth="1"/>
    <col min="1029" max="1031" width="7.75" style="18" customWidth="1"/>
    <col min="1032" max="1032" width="3.875" style="18" customWidth="1"/>
    <col min="1033" max="1036" width="5.75" style="18" customWidth="1"/>
    <col min="1037" max="1037" width="5.625" style="18" customWidth="1"/>
    <col min="1038" max="1042" width="5.75" style="18" customWidth="1"/>
    <col min="1043" max="1044" width="9.125" style="18"/>
    <col min="1045" max="1045" width="16.375" style="18" customWidth="1"/>
    <col min="1046" max="1046" width="11.375" style="18" customWidth="1"/>
    <col min="1047" max="1281" width="9.125" style="18"/>
    <col min="1282" max="1282" width="9.875" style="18" customWidth="1"/>
    <col min="1283" max="1283" width="11" style="18" customWidth="1"/>
    <col min="1284" max="1284" width="53.875" style="18" customWidth="1"/>
    <col min="1285" max="1287" width="7.75" style="18" customWidth="1"/>
    <col min="1288" max="1288" width="3.875" style="18" customWidth="1"/>
    <col min="1289" max="1292" width="5.75" style="18" customWidth="1"/>
    <col min="1293" max="1293" width="5.625" style="18" customWidth="1"/>
    <col min="1294" max="1298" width="5.75" style="18" customWidth="1"/>
    <col min="1299" max="1300" width="9.125" style="18"/>
    <col min="1301" max="1301" width="16.375" style="18" customWidth="1"/>
    <col min="1302" max="1302" width="11.375" style="18" customWidth="1"/>
    <col min="1303" max="1537" width="9.125" style="18"/>
    <col min="1538" max="1538" width="9.875" style="18" customWidth="1"/>
    <col min="1539" max="1539" width="11" style="18" customWidth="1"/>
    <col min="1540" max="1540" width="53.875" style="18" customWidth="1"/>
    <col min="1541" max="1543" width="7.75" style="18" customWidth="1"/>
    <col min="1544" max="1544" width="3.875" style="18" customWidth="1"/>
    <col min="1545" max="1548" width="5.75" style="18" customWidth="1"/>
    <col min="1549" max="1549" width="5.625" style="18" customWidth="1"/>
    <col min="1550" max="1554" width="5.75" style="18" customWidth="1"/>
    <col min="1555" max="1556" width="9.125" style="18"/>
    <col min="1557" max="1557" width="16.375" style="18" customWidth="1"/>
    <col min="1558" max="1558" width="11.375" style="18" customWidth="1"/>
    <col min="1559" max="1793" width="9.125" style="18"/>
    <col min="1794" max="1794" width="9.875" style="18" customWidth="1"/>
    <col min="1795" max="1795" width="11" style="18" customWidth="1"/>
    <col min="1796" max="1796" width="53.875" style="18" customWidth="1"/>
    <col min="1797" max="1799" width="7.75" style="18" customWidth="1"/>
    <col min="1800" max="1800" width="3.875" style="18" customWidth="1"/>
    <col min="1801" max="1804" width="5.75" style="18" customWidth="1"/>
    <col min="1805" max="1805" width="5.625" style="18" customWidth="1"/>
    <col min="1806" max="1810" width="5.75" style="18" customWidth="1"/>
    <col min="1811" max="1812" width="9.125" style="18"/>
    <col min="1813" max="1813" width="16.375" style="18" customWidth="1"/>
    <col min="1814" max="1814" width="11.375" style="18" customWidth="1"/>
    <col min="1815" max="2049" width="9.125" style="18"/>
    <col min="2050" max="2050" width="9.875" style="18" customWidth="1"/>
    <col min="2051" max="2051" width="11" style="18" customWidth="1"/>
    <col min="2052" max="2052" width="53.875" style="18" customWidth="1"/>
    <col min="2053" max="2055" width="7.75" style="18" customWidth="1"/>
    <col min="2056" max="2056" width="3.875" style="18" customWidth="1"/>
    <col min="2057" max="2060" width="5.75" style="18" customWidth="1"/>
    <col min="2061" max="2061" width="5.625" style="18" customWidth="1"/>
    <col min="2062" max="2066" width="5.75" style="18" customWidth="1"/>
    <col min="2067" max="2068" width="9.125" style="18"/>
    <col min="2069" max="2069" width="16.375" style="18" customWidth="1"/>
    <col min="2070" max="2070" width="11.375" style="18" customWidth="1"/>
    <col min="2071" max="2305" width="9.125" style="18"/>
    <col min="2306" max="2306" width="9.875" style="18" customWidth="1"/>
    <col min="2307" max="2307" width="11" style="18" customWidth="1"/>
    <col min="2308" max="2308" width="53.875" style="18" customWidth="1"/>
    <col min="2309" max="2311" width="7.75" style="18" customWidth="1"/>
    <col min="2312" max="2312" width="3.875" style="18" customWidth="1"/>
    <col min="2313" max="2316" width="5.75" style="18" customWidth="1"/>
    <col min="2317" max="2317" width="5.625" style="18" customWidth="1"/>
    <col min="2318" max="2322" width="5.75" style="18" customWidth="1"/>
    <col min="2323" max="2324" width="9.125" style="18"/>
    <col min="2325" max="2325" width="16.375" style="18" customWidth="1"/>
    <col min="2326" max="2326" width="11.375" style="18" customWidth="1"/>
    <col min="2327" max="2561" width="9.125" style="18"/>
    <col min="2562" max="2562" width="9.875" style="18" customWidth="1"/>
    <col min="2563" max="2563" width="11" style="18" customWidth="1"/>
    <col min="2564" max="2564" width="53.875" style="18" customWidth="1"/>
    <col min="2565" max="2567" width="7.75" style="18" customWidth="1"/>
    <col min="2568" max="2568" width="3.875" style="18" customWidth="1"/>
    <col min="2569" max="2572" width="5.75" style="18" customWidth="1"/>
    <col min="2573" max="2573" width="5.625" style="18" customWidth="1"/>
    <col min="2574" max="2578" width="5.75" style="18" customWidth="1"/>
    <col min="2579" max="2580" width="9.125" style="18"/>
    <col min="2581" max="2581" width="16.375" style="18" customWidth="1"/>
    <col min="2582" max="2582" width="11.375" style="18" customWidth="1"/>
    <col min="2583" max="2817" width="9.125" style="18"/>
    <col min="2818" max="2818" width="9.875" style="18" customWidth="1"/>
    <col min="2819" max="2819" width="11" style="18" customWidth="1"/>
    <col min="2820" max="2820" width="53.875" style="18" customWidth="1"/>
    <col min="2821" max="2823" width="7.75" style="18" customWidth="1"/>
    <col min="2824" max="2824" width="3.875" style="18" customWidth="1"/>
    <col min="2825" max="2828" width="5.75" style="18" customWidth="1"/>
    <col min="2829" max="2829" width="5.625" style="18" customWidth="1"/>
    <col min="2830" max="2834" width="5.75" style="18" customWidth="1"/>
    <col min="2835" max="2836" width="9.125" style="18"/>
    <col min="2837" max="2837" width="16.375" style="18" customWidth="1"/>
    <col min="2838" max="2838" width="11.375" style="18" customWidth="1"/>
    <col min="2839" max="3073" width="9.125" style="18"/>
    <col min="3074" max="3074" width="9.875" style="18" customWidth="1"/>
    <col min="3075" max="3075" width="11" style="18" customWidth="1"/>
    <col min="3076" max="3076" width="53.875" style="18" customWidth="1"/>
    <col min="3077" max="3079" width="7.75" style="18" customWidth="1"/>
    <col min="3080" max="3080" width="3.875" style="18" customWidth="1"/>
    <col min="3081" max="3084" width="5.75" style="18" customWidth="1"/>
    <col min="3085" max="3085" width="5.625" style="18" customWidth="1"/>
    <col min="3086" max="3090" width="5.75" style="18" customWidth="1"/>
    <col min="3091" max="3092" width="9.125" style="18"/>
    <col min="3093" max="3093" width="16.375" style="18" customWidth="1"/>
    <col min="3094" max="3094" width="11.375" style="18" customWidth="1"/>
    <col min="3095" max="3329" width="9.125" style="18"/>
    <col min="3330" max="3330" width="9.875" style="18" customWidth="1"/>
    <col min="3331" max="3331" width="11" style="18" customWidth="1"/>
    <col min="3332" max="3332" width="53.875" style="18" customWidth="1"/>
    <col min="3333" max="3335" width="7.75" style="18" customWidth="1"/>
    <col min="3336" max="3336" width="3.875" style="18" customWidth="1"/>
    <col min="3337" max="3340" width="5.75" style="18" customWidth="1"/>
    <col min="3341" max="3341" width="5.625" style="18" customWidth="1"/>
    <col min="3342" max="3346" width="5.75" style="18" customWidth="1"/>
    <col min="3347" max="3348" width="9.125" style="18"/>
    <col min="3349" max="3349" width="16.375" style="18" customWidth="1"/>
    <col min="3350" max="3350" width="11.375" style="18" customWidth="1"/>
    <col min="3351" max="3585" width="9.125" style="18"/>
    <col min="3586" max="3586" width="9.875" style="18" customWidth="1"/>
    <col min="3587" max="3587" width="11" style="18" customWidth="1"/>
    <col min="3588" max="3588" width="53.875" style="18" customWidth="1"/>
    <col min="3589" max="3591" width="7.75" style="18" customWidth="1"/>
    <col min="3592" max="3592" width="3.875" style="18" customWidth="1"/>
    <col min="3593" max="3596" width="5.75" style="18" customWidth="1"/>
    <col min="3597" max="3597" width="5.625" style="18" customWidth="1"/>
    <col min="3598" max="3602" width="5.75" style="18" customWidth="1"/>
    <col min="3603" max="3604" width="9.125" style="18"/>
    <col min="3605" max="3605" width="16.375" style="18" customWidth="1"/>
    <col min="3606" max="3606" width="11.375" style="18" customWidth="1"/>
    <col min="3607" max="3841" width="9.125" style="18"/>
    <col min="3842" max="3842" width="9.875" style="18" customWidth="1"/>
    <col min="3843" max="3843" width="11" style="18" customWidth="1"/>
    <col min="3844" max="3844" width="53.875" style="18" customWidth="1"/>
    <col min="3845" max="3847" width="7.75" style="18" customWidth="1"/>
    <col min="3848" max="3848" width="3.875" style="18" customWidth="1"/>
    <col min="3849" max="3852" width="5.75" style="18" customWidth="1"/>
    <col min="3853" max="3853" width="5.625" style="18" customWidth="1"/>
    <col min="3854" max="3858" width="5.75" style="18" customWidth="1"/>
    <col min="3859" max="3860" width="9.125" style="18"/>
    <col min="3861" max="3861" width="16.375" style="18" customWidth="1"/>
    <col min="3862" max="3862" width="11.375" style="18" customWidth="1"/>
    <col min="3863" max="4097" width="9.125" style="18"/>
    <col min="4098" max="4098" width="9.875" style="18" customWidth="1"/>
    <col min="4099" max="4099" width="11" style="18" customWidth="1"/>
    <col min="4100" max="4100" width="53.875" style="18" customWidth="1"/>
    <col min="4101" max="4103" width="7.75" style="18" customWidth="1"/>
    <col min="4104" max="4104" width="3.875" style="18" customWidth="1"/>
    <col min="4105" max="4108" width="5.75" style="18" customWidth="1"/>
    <col min="4109" max="4109" width="5.625" style="18" customWidth="1"/>
    <col min="4110" max="4114" width="5.75" style="18" customWidth="1"/>
    <col min="4115" max="4116" width="9.125" style="18"/>
    <col min="4117" max="4117" width="16.375" style="18" customWidth="1"/>
    <col min="4118" max="4118" width="11.375" style="18" customWidth="1"/>
    <col min="4119" max="4353" width="9.125" style="18"/>
    <col min="4354" max="4354" width="9.875" style="18" customWidth="1"/>
    <col min="4355" max="4355" width="11" style="18" customWidth="1"/>
    <col min="4356" max="4356" width="53.875" style="18" customWidth="1"/>
    <col min="4357" max="4359" width="7.75" style="18" customWidth="1"/>
    <col min="4360" max="4360" width="3.875" style="18" customWidth="1"/>
    <col min="4361" max="4364" width="5.75" style="18" customWidth="1"/>
    <col min="4365" max="4365" width="5.625" style="18" customWidth="1"/>
    <col min="4366" max="4370" width="5.75" style="18" customWidth="1"/>
    <col min="4371" max="4372" width="9.125" style="18"/>
    <col min="4373" max="4373" width="16.375" style="18" customWidth="1"/>
    <col min="4374" max="4374" width="11.375" style="18" customWidth="1"/>
    <col min="4375" max="4609" width="9.125" style="18"/>
    <col min="4610" max="4610" width="9.875" style="18" customWidth="1"/>
    <col min="4611" max="4611" width="11" style="18" customWidth="1"/>
    <col min="4612" max="4612" width="53.875" style="18" customWidth="1"/>
    <col min="4613" max="4615" width="7.75" style="18" customWidth="1"/>
    <col min="4616" max="4616" width="3.875" style="18" customWidth="1"/>
    <col min="4617" max="4620" width="5.75" style="18" customWidth="1"/>
    <col min="4621" max="4621" width="5.625" style="18" customWidth="1"/>
    <col min="4622" max="4626" width="5.75" style="18" customWidth="1"/>
    <col min="4627" max="4628" width="9.125" style="18"/>
    <col min="4629" max="4629" width="16.375" style="18" customWidth="1"/>
    <col min="4630" max="4630" width="11.375" style="18" customWidth="1"/>
    <col min="4631" max="4865" width="9.125" style="18"/>
    <col min="4866" max="4866" width="9.875" style="18" customWidth="1"/>
    <col min="4867" max="4867" width="11" style="18" customWidth="1"/>
    <col min="4868" max="4868" width="53.875" style="18" customWidth="1"/>
    <col min="4869" max="4871" width="7.75" style="18" customWidth="1"/>
    <col min="4872" max="4872" width="3.875" style="18" customWidth="1"/>
    <col min="4873" max="4876" width="5.75" style="18" customWidth="1"/>
    <col min="4877" max="4877" width="5.625" style="18" customWidth="1"/>
    <col min="4878" max="4882" width="5.75" style="18" customWidth="1"/>
    <col min="4883" max="4884" width="9.125" style="18"/>
    <col min="4885" max="4885" width="16.375" style="18" customWidth="1"/>
    <col min="4886" max="4886" width="11.375" style="18" customWidth="1"/>
    <col min="4887" max="5121" width="9.125" style="18"/>
    <col min="5122" max="5122" width="9.875" style="18" customWidth="1"/>
    <col min="5123" max="5123" width="11" style="18" customWidth="1"/>
    <col min="5124" max="5124" width="53.875" style="18" customWidth="1"/>
    <col min="5125" max="5127" width="7.75" style="18" customWidth="1"/>
    <col min="5128" max="5128" width="3.875" style="18" customWidth="1"/>
    <col min="5129" max="5132" width="5.75" style="18" customWidth="1"/>
    <col min="5133" max="5133" width="5.625" style="18" customWidth="1"/>
    <col min="5134" max="5138" width="5.75" style="18" customWidth="1"/>
    <col min="5139" max="5140" width="9.125" style="18"/>
    <col min="5141" max="5141" width="16.375" style="18" customWidth="1"/>
    <col min="5142" max="5142" width="11.375" style="18" customWidth="1"/>
    <col min="5143" max="5377" width="9.125" style="18"/>
    <col min="5378" max="5378" width="9.875" style="18" customWidth="1"/>
    <col min="5379" max="5379" width="11" style="18" customWidth="1"/>
    <col min="5380" max="5380" width="53.875" style="18" customWidth="1"/>
    <col min="5381" max="5383" width="7.75" style="18" customWidth="1"/>
    <col min="5384" max="5384" width="3.875" style="18" customWidth="1"/>
    <col min="5385" max="5388" width="5.75" style="18" customWidth="1"/>
    <col min="5389" max="5389" width="5.625" style="18" customWidth="1"/>
    <col min="5390" max="5394" width="5.75" style="18" customWidth="1"/>
    <col min="5395" max="5396" width="9.125" style="18"/>
    <col min="5397" max="5397" width="16.375" style="18" customWidth="1"/>
    <col min="5398" max="5398" width="11.375" style="18" customWidth="1"/>
    <col min="5399" max="5633" width="9.125" style="18"/>
    <col min="5634" max="5634" width="9.875" style="18" customWidth="1"/>
    <col min="5635" max="5635" width="11" style="18" customWidth="1"/>
    <col min="5636" max="5636" width="53.875" style="18" customWidth="1"/>
    <col min="5637" max="5639" width="7.75" style="18" customWidth="1"/>
    <col min="5640" max="5640" width="3.875" style="18" customWidth="1"/>
    <col min="5641" max="5644" width="5.75" style="18" customWidth="1"/>
    <col min="5645" max="5645" width="5.625" style="18" customWidth="1"/>
    <col min="5646" max="5650" width="5.75" style="18" customWidth="1"/>
    <col min="5651" max="5652" width="9.125" style="18"/>
    <col min="5653" max="5653" width="16.375" style="18" customWidth="1"/>
    <col min="5654" max="5654" width="11.375" style="18" customWidth="1"/>
    <col min="5655" max="5889" width="9.125" style="18"/>
    <col min="5890" max="5890" width="9.875" style="18" customWidth="1"/>
    <col min="5891" max="5891" width="11" style="18" customWidth="1"/>
    <col min="5892" max="5892" width="53.875" style="18" customWidth="1"/>
    <col min="5893" max="5895" width="7.75" style="18" customWidth="1"/>
    <col min="5896" max="5896" width="3.875" style="18" customWidth="1"/>
    <col min="5897" max="5900" width="5.75" style="18" customWidth="1"/>
    <col min="5901" max="5901" width="5.625" style="18" customWidth="1"/>
    <col min="5902" max="5906" width="5.75" style="18" customWidth="1"/>
    <col min="5907" max="5908" width="9.125" style="18"/>
    <col min="5909" max="5909" width="16.375" style="18" customWidth="1"/>
    <col min="5910" max="5910" width="11.375" style="18" customWidth="1"/>
    <col min="5911" max="6145" width="9.125" style="18"/>
    <col min="6146" max="6146" width="9.875" style="18" customWidth="1"/>
    <col min="6147" max="6147" width="11" style="18" customWidth="1"/>
    <col min="6148" max="6148" width="53.875" style="18" customWidth="1"/>
    <col min="6149" max="6151" width="7.75" style="18" customWidth="1"/>
    <col min="6152" max="6152" width="3.875" style="18" customWidth="1"/>
    <col min="6153" max="6156" width="5.75" style="18" customWidth="1"/>
    <col min="6157" max="6157" width="5.625" style="18" customWidth="1"/>
    <col min="6158" max="6162" width="5.75" style="18" customWidth="1"/>
    <col min="6163" max="6164" width="9.125" style="18"/>
    <col min="6165" max="6165" width="16.375" style="18" customWidth="1"/>
    <col min="6166" max="6166" width="11.375" style="18" customWidth="1"/>
    <col min="6167" max="6401" width="9.125" style="18"/>
    <col min="6402" max="6402" width="9.875" style="18" customWidth="1"/>
    <col min="6403" max="6403" width="11" style="18" customWidth="1"/>
    <col min="6404" max="6404" width="53.875" style="18" customWidth="1"/>
    <col min="6405" max="6407" width="7.75" style="18" customWidth="1"/>
    <col min="6408" max="6408" width="3.875" style="18" customWidth="1"/>
    <col min="6409" max="6412" width="5.75" style="18" customWidth="1"/>
    <col min="6413" max="6413" width="5.625" style="18" customWidth="1"/>
    <col min="6414" max="6418" width="5.75" style="18" customWidth="1"/>
    <col min="6419" max="6420" width="9.125" style="18"/>
    <col min="6421" max="6421" width="16.375" style="18" customWidth="1"/>
    <col min="6422" max="6422" width="11.375" style="18" customWidth="1"/>
    <col min="6423" max="6657" width="9.125" style="18"/>
    <col min="6658" max="6658" width="9.875" style="18" customWidth="1"/>
    <col min="6659" max="6659" width="11" style="18" customWidth="1"/>
    <col min="6660" max="6660" width="53.875" style="18" customWidth="1"/>
    <col min="6661" max="6663" width="7.75" style="18" customWidth="1"/>
    <col min="6664" max="6664" width="3.875" style="18" customWidth="1"/>
    <col min="6665" max="6668" width="5.75" style="18" customWidth="1"/>
    <col min="6669" max="6669" width="5.625" style="18" customWidth="1"/>
    <col min="6670" max="6674" width="5.75" style="18" customWidth="1"/>
    <col min="6675" max="6676" width="9.125" style="18"/>
    <col min="6677" max="6677" width="16.375" style="18" customWidth="1"/>
    <col min="6678" max="6678" width="11.375" style="18" customWidth="1"/>
    <col min="6679" max="6913" width="9.125" style="18"/>
    <col min="6914" max="6914" width="9.875" style="18" customWidth="1"/>
    <col min="6915" max="6915" width="11" style="18" customWidth="1"/>
    <col min="6916" max="6916" width="53.875" style="18" customWidth="1"/>
    <col min="6917" max="6919" width="7.75" style="18" customWidth="1"/>
    <col min="6920" max="6920" width="3.875" style="18" customWidth="1"/>
    <col min="6921" max="6924" width="5.75" style="18" customWidth="1"/>
    <col min="6925" max="6925" width="5.625" style="18" customWidth="1"/>
    <col min="6926" max="6930" width="5.75" style="18" customWidth="1"/>
    <col min="6931" max="6932" width="9.125" style="18"/>
    <col min="6933" max="6933" width="16.375" style="18" customWidth="1"/>
    <col min="6934" max="6934" width="11.375" style="18" customWidth="1"/>
    <col min="6935" max="7169" width="9.125" style="18"/>
    <col min="7170" max="7170" width="9.875" style="18" customWidth="1"/>
    <col min="7171" max="7171" width="11" style="18" customWidth="1"/>
    <col min="7172" max="7172" width="53.875" style="18" customWidth="1"/>
    <col min="7173" max="7175" width="7.75" style="18" customWidth="1"/>
    <col min="7176" max="7176" width="3.875" style="18" customWidth="1"/>
    <col min="7177" max="7180" width="5.75" style="18" customWidth="1"/>
    <col min="7181" max="7181" width="5.625" style="18" customWidth="1"/>
    <col min="7182" max="7186" width="5.75" style="18" customWidth="1"/>
    <col min="7187" max="7188" width="9.125" style="18"/>
    <col min="7189" max="7189" width="16.375" style="18" customWidth="1"/>
    <col min="7190" max="7190" width="11.375" style="18" customWidth="1"/>
    <col min="7191" max="7425" width="9.125" style="18"/>
    <col min="7426" max="7426" width="9.875" style="18" customWidth="1"/>
    <col min="7427" max="7427" width="11" style="18" customWidth="1"/>
    <col min="7428" max="7428" width="53.875" style="18" customWidth="1"/>
    <col min="7429" max="7431" width="7.75" style="18" customWidth="1"/>
    <col min="7432" max="7432" width="3.875" style="18" customWidth="1"/>
    <col min="7433" max="7436" width="5.75" style="18" customWidth="1"/>
    <col min="7437" max="7437" width="5.625" style="18" customWidth="1"/>
    <col min="7438" max="7442" width="5.75" style="18" customWidth="1"/>
    <col min="7443" max="7444" width="9.125" style="18"/>
    <col min="7445" max="7445" width="16.375" style="18" customWidth="1"/>
    <col min="7446" max="7446" width="11.375" style="18" customWidth="1"/>
    <col min="7447" max="7681" width="9.125" style="18"/>
    <col min="7682" max="7682" width="9.875" style="18" customWidth="1"/>
    <col min="7683" max="7683" width="11" style="18" customWidth="1"/>
    <col min="7684" max="7684" width="53.875" style="18" customWidth="1"/>
    <col min="7685" max="7687" width="7.75" style="18" customWidth="1"/>
    <col min="7688" max="7688" width="3.875" style="18" customWidth="1"/>
    <col min="7689" max="7692" width="5.75" style="18" customWidth="1"/>
    <col min="7693" max="7693" width="5.625" style="18" customWidth="1"/>
    <col min="7694" max="7698" width="5.75" style="18" customWidth="1"/>
    <col min="7699" max="7700" width="9.125" style="18"/>
    <col min="7701" max="7701" width="16.375" style="18" customWidth="1"/>
    <col min="7702" max="7702" width="11.375" style="18" customWidth="1"/>
    <col min="7703" max="7937" width="9.125" style="18"/>
    <col min="7938" max="7938" width="9.875" style="18" customWidth="1"/>
    <col min="7939" max="7939" width="11" style="18" customWidth="1"/>
    <col min="7940" max="7940" width="53.875" style="18" customWidth="1"/>
    <col min="7941" max="7943" width="7.75" style="18" customWidth="1"/>
    <col min="7944" max="7944" width="3.875" style="18" customWidth="1"/>
    <col min="7945" max="7948" width="5.75" style="18" customWidth="1"/>
    <col min="7949" max="7949" width="5.625" style="18" customWidth="1"/>
    <col min="7950" max="7954" width="5.75" style="18" customWidth="1"/>
    <col min="7955" max="7956" width="9.125" style="18"/>
    <col min="7957" max="7957" width="16.375" style="18" customWidth="1"/>
    <col min="7958" max="7958" width="11.375" style="18" customWidth="1"/>
    <col min="7959" max="8193" width="9.125" style="18"/>
    <col min="8194" max="8194" width="9.875" style="18" customWidth="1"/>
    <col min="8195" max="8195" width="11" style="18" customWidth="1"/>
    <col min="8196" max="8196" width="53.875" style="18" customWidth="1"/>
    <col min="8197" max="8199" width="7.75" style="18" customWidth="1"/>
    <col min="8200" max="8200" width="3.875" style="18" customWidth="1"/>
    <col min="8201" max="8204" width="5.75" style="18" customWidth="1"/>
    <col min="8205" max="8205" width="5.625" style="18" customWidth="1"/>
    <col min="8206" max="8210" width="5.75" style="18" customWidth="1"/>
    <col min="8211" max="8212" width="9.125" style="18"/>
    <col min="8213" max="8213" width="16.375" style="18" customWidth="1"/>
    <col min="8214" max="8214" width="11.375" style="18" customWidth="1"/>
    <col min="8215" max="8449" width="9.125" style="18"/>
    <col min="8450" max="8450" width="9.875" style="18" customWidth="1"/>
    <col min="8451" max="8451" width="11" style="18" customWidth="1"/>
    <col min="8452" max="8452" width="53.875" style="18" customWidth="1"/>
    <col min="8453" max="8455" width="7.75" style="18" customWidth="1"/>
    <col min="8456" max="8456" width="3.875" style="18" customWidth="1"/>
    <col min="8457" max="8460" width="5.75" style="18" customWidth="1"/>
    <col min="8461" max="8461" width="5.625" style="18" customWidth="1"/>
    <col min="8462" max="8466" width="5.75" style="18" customWidth="1"/>
    <col min="8467" max="8468" width="9.125" style="18"/>
    <col min="8469" max="8469" width="16.375" style="18" customWidth="1"/>
    <col min="8470" max="8470" width="11.375" style="18" customWidth="1"/>
    <col min="8471" max="8705" width="9.125" style="18"/>
    <col min="8706" max="8706" width="9.875" style="18" customWidth="1"/>
    <col min="8707" max="8707" width="11" style="18" customWidth="1"/>
    <col min="8708" max="8708" width="53.875" style="18" customWidth="1"/>
    <col min="8709" max="8711" width="7.75" style="18" customWidth="1"/>
    <col min="8712" max="8712" width="3.875" style="18" customWidth="1"/>
    <col min="8713" max="8716" width="5.75" style="18" customWidth="1"/>
    <col min="8717" max="8717" width="5.625" style="18" customWidth="1"/>
    <col min="8718" max="8722" width="5.75" style="18" customWidth="1"/>
    <col min="8723" max="8724" width="9.125" style="18"/>
    <col min="8725" max="8725" width="16.375" style="18" customWidth="1"/>
    <col min="8726" max="8726" width="11.375" style="18" customWidth="1"/>
    <col min="8727" max="8961" width="9.125" style="18"/>
    <col min="8962" max="8962" width="9.875" style="18" customWidth="1"/>
    <col min="8963" max="8963" width="11" style="18" customWidth="1"/>
    <col min="8964" max="8964" width="53.875" style="18" customWidth="1"/>
    <col min="8965" max="8967" width="7.75" style="18" customWidth="1"/>
    <col min="8968" max="8968" width="3.875" style="18" customWidth="1"/>
    <col min="8969" max="8972" width="5.75" style="18" customWidth="1"/>
    <col min="8973" max="8973" width="5.625" style="18" customWidth="1"/>
    <col min="8974" max="8978" width="5.75" style="18" customWidth="1"/>
    <col min="8979" max="8980" width="9.125" style="18"/>
    <col min="8981" max="8981" width="16.375" style="18" customWidth="1"/>
    <col min="8982" max="8982" width="11.375" style="18" customWidth="1"/>
    <col min="8983" max="9217" width="9.125" style="18"/>
    <col min="9218" max="9218" width="9.875" style="18" customWidth="1"/>
    <col min="9219" max="9219" width="11" style="18" customWidth="1"/>
    <col min="9220" max="9220" width="53.875" style="18" customWidth="1"/>
    <col min="9221" max="9223" width="7.75" style="18" customWidth="1"/>
    <col min="9224" max="9224" width="3.875" style="18" customWidth="1"/>
    <col min="9225" max="9228" width="5.75" style="18" customWidth="1"/>
    <col min="9229" max="9229" width="5.625" style="18" customWidth="1"/>
    <col min="9230" max="9234" width="5.75" style="18" customWidth="1"/>
    <col min="9235" max="9236" width="9.125" style="18"/>
    <col min="9237" max="9237" width="16.375" style="18" customWidth="1"/>
    <col min="9238" max="9238" width="11.375" style="18" customWidth="1"/>
    <col min="9239" max="9473" width="9.125" style="18"/>
    <col min="9474" max="9474" width="9.875" style="18" customWidth="1"/>
    <col min="9475" max="9475" width="11" style="18" customWidth="1"/>
    <col min="9476" max="9476" width="53.875" style="18" customWidth="1"/>
    <col min="9477" max="9479" width="7.75" style="18" customWidth="1"/>
    <col min="9480" max="9480" width="3.875" style="18" customWidth="1"/>
    <col min="9481" max="9484" width="5.75" style="18" customWidth="1"/>
    <col min="9485" max="9485" width="5.625" style="18" customWidth="1"/>
    <col min="9486" max="9490" width="5.75" style="18" customWidth="1"/>
    <col min="9491" max="9492" width="9.125" style="18"/>
    <col min="9493" max="9493" width="16.375" style="18" customWidth="1"/>
    <col min="9494" max="9494" width="11.375" style="18" customWidth="1"/>
    <col min="9495" max="9729" width="9.125" style="18"/>
    <col min="9730" max="9730" width="9.875" style="18" customWidth="1"/>
    <col min="9731" max="9731" width="11" style="18" customWidth="1"/>
    <col min="9732" max="9732" width="53.875" style="18" customWidth="1"/>
    <col min="9733" max="9735" width="7.75" style="18" customWidth="1"/>
    <col min="9736" max="9736" width="3.875" style="18" customWidth="1"/>
    <col min="9737" max="9740" width="5.75" style="18" customWidth="1"/>
    <col min="9741" max="9741" width="5.625" style="18" customWidth="1"/>
    <col min="9742" max="9746" width="5.75" style="18" customWidth="1"/>
    <col min="9747" max="9748" width="9.125" style="18"/>
    <col min="9749" max="9749" width="16.375" style="18" customWidth="1"/>
    <col min="9750" max="9750" width="11.375" style="18" customWidth="1"/>
    <col min="9751" max="9985" width="9.125" style="18"/>
    <col min="9986" max="9986" width="9.875" style="18" customWidth="1"/>
    <col min="9987" max="9987" width="11" style="18" customWidth="1"/>
    <col min="9988" max="9988" width="53.875" style="18" customWidth="1"/>
    <col min="9989" max="9991" width="7.75" style="18" customWidth="1"/>
    <col min="9992" max="9992" width="3.875" style="18" customWidth="1"/>
    <col min="9993" max="9996" width="5.75" style="18" customWidth="1"/>
    <col min="9997" max="9997" width="5.625" style="18" customWidth="1"/>
    <col min="9998" max="10002" width="5.75" style="18" customWidth="1"/>
    <col min="10003" max="10004" width="9.125" style="18"/>
    <col min="10005" max="10005" width="16.375" style="18" customWidth="1"/>
    <col min="10006" max="10006" width="11.375" style="18" customWidth="1"/>
    <col min="10007" max="10241" width="9.125" style="18"/>
    <col min="10242" max="10242" width="9.875" style="18" customWidth="1"/>
    <col min="10243" max="10243" width="11" style="18" customWidth="1"/>
    <col min="10244" max="10244" width="53.875" style="18" customWidth="1"/>
    <col min="10245" max="10247" width="7.75" style="18" customWidth="1"/>
    <col min="10248" max="10248" width="3.875" style="18" customWidth="1"/>
    <col min="10249" max="10252" width="5.75" style="18" customWidth="1"/>
    <col min="10253" max="10253" width="5.625" style="18" customWidth="1"/>
    <col min="10254" max="10258" width="5.75" style="18" customWidth="1"/>
    <col min="10259" max="10260" width="9.125" style="18"/>
    <col min="10261" max="10261" width="16.375" style="18" customWidth="1"/>
    <col min="10262" max="10262" width="11.375" style="18" customWidth="1"/>
    <col min="10263" max="10497" width="9.125" style="18"/>
    <col min="10498" max="10498" width="9.875" style="18" customWidth="1"/>
    <col min="10499" max="10499" width="11" style="18" customWidth="1"/>
    <col min="10500" max="10500" width="53.875" style="18" customWidth="1"/>
    <col min="10501" max="10503" width="7.75" style="18" customWidth="1"/>
    <col min="10504" max="10504" width="3.875" style="18" customWidth="1"/>
    <col min="10505" max="10508" width="5.75" style="18" customWidth="1"/>
    <col min="10509" max="10509" width="5.625" style="18" customWidth="1"/>
    <col min="10510" max="10514" width="5.75" style="18" customWidth="1"/>
    <col min="10515" max="10516" width="9.125" style="18"/>
    <col min="10517" max="10517" width="16.375" style="18" customWidth="1"/>
    <col min="10518" max="10518" width="11.375" style="18" customWidth="1"/>
    <col min="10519" max="10753" width="9.125" style="18"/>
    <col min="10754" max="10754" width="9.875" style="18" customWidth="1"/>
    <col min="10755" max="10755" width="11" style="18" customWidth="1"/>
    <col min="10756" max="10756" width="53.875" style="18" customWidth="1"/>
    <col min="10757" max="10759" width="7.75" style="18" customWidth="1"/>
    <col min="10760" max="10760" width="3.875" style="18" customWidth="1"/>
    <col min="10761" max="10764" width="5.75" style="18" customWidth="1"/>
    <col min="10765" max="10765" width="5.625" style="18" customWidth="1"/>
    <col min="10766" max="10770" width="5.75" style="18" customWidth="1"/>
    <col min="10771" max="10772" width="9.125" style="18"/>
    <col min="10773" max="10773" width="16.375" style="18" customWidth="1"/>
    <col min="10774" max="10774" width="11.375" style="18" customWidth="1"/>
    <col min="10775" max="11009" width="9.125" style="18"/>
    <col min="11010" max="11010" width="9.875" style="18" customWidth="1"/>
    <col min="11011" max="11011" width="11" style="18" customWidth="1"/>
    <col min="11012" max="11012" width="53.875" style="18" customWidth="1"/>
    <col min="11013" max="11015" width="7.75" style="18" customWidth="1"/>
    <col min="11016" max="11016" width="3.875" style="18" customWidth="1"/>
    <col min="11017" max="11020" width="5.75" style="18" customWidth="1"/>
    <col min="11021" max="11021" width="5.625" style="18" customWidth="1"/>
    <col min="11022" max="11026" width="5.75" style="18" customWidth="1"/>
    <col min="11027" max="11028" width="9.125" style="18"/>
    <col min="11029" max="11029" width="16.375" style="18" customWidth="1"/>
    <col min="11030" max="11030" width="11.375" style="18" customWidth="1"/>
    <col min="11031" max="11265" width="9.125" style="18"/>
    <col min="11266" max="11266" width="9.875" style="18" customWidth="1"/>
    <col min="11267" max="11267" width="11" style="18" customWidth="1"/>
    <col min="11268" max="11268" width="53.875" style="18" customWidth="1"/>
    <col min="11269" max="11271" width="7.75" style="18" customWidth="1"/>
    <col min="11272" max="11272" width="3.875" style="18" customWidth="1"/>
    <col min="11273" max="11276" width="5.75" style="18" customWidth="1"/>
    <col min="11277" max="11277" width="5.625" style="18" customWidth="1"/>
    <col min="11278" max="11282" width="5.75" style="18" customWidth="1"/>
    <col min="11283" max="11284" width="9.125" style="18"/>
    <col min="11285" max="11285" width="16.375" style="18" customWidth="1"/>
    <col min="11286" max="11286" width="11.375" style="18" customWidth="1"/>
    <col min="11287" max="11521" width="9.125" style="18"/>
    <col min="11522" max="11522" width="9.875" style="18" customWidth="1"/>
    <col min="11523" max="11523" width="11" style="18" customWidth="1"/>
    <col min="11524" max="11524" width="53.875" style="18" customWidth="1"/>
    <col min="11525" max="11527" width="7.75" style="18" customWidth="1"/>
    <col min="11528" max="11528" width="3.875" style="18" customWidth="1"/>
    <col min="11529" max="11532" width="5.75" style="18" customWidth="1"/>
    <col min="11533" max="11533" width="5.625" style="18" customWidth="1"/>
    <col min="11534" max="11538" width="5.75" style="18" customWidth="1"/>
    <col min="11539" max="11540" width="9.125" style="18"/>
    <col min="11541" max="11541" width="16.375" style="18" customWidth="1"/>
    <col min="11542" max="11542" width="11.375" style="18" customWidth="1"/>
    <col min="11543" max="11777" width="9.125" style="18"/>
    <col min="11778" max="11778" width="9.875" style="18" customWidth="1"/>
    <col min="11779" max="11779" width="11" style="18" customWidth="1"/>
    <col min="11780" max="11780" width="53.875" style="18" customWidth="1"/>
    <col min="11781" max="11783" width="7.75" style="18" customWidth="1"/>
    <col min="11784" max="11784" width="3.875" style="18" customWidth="1"/>
    <col min="11785" max="11788" width="5.75" style="18" customWidth="1"/>
    <col min="11789" max="11789" width="5.625" style="18" customWidth="1"/>
    <col min="11790" max="11794" width="5.75" style="18" customWidth="1"/>
    <col min="11795" max="11796" width="9.125" style="18"/>
    <col min="11797" max="11797" width="16.375" style="18" customWidth="1"/>
    <col min="11798" max="11798" width="11.375" style="18" customWidth="1"/>
    <col min="11799" max="12033" width="9.125" style="18"/>
    <col min="12034" max="12034" width="9.875" style="18" customWidth="1"/>
    <col min="12035" max="12035" width="11" style="18" customWidth="1"/>
    <col min="12036" max="12036" width="53.875" style="18" customWidth="1"/>
    <col min="12037" max="12039" width="7.75" style="18" customWidth="1"/>
    <col min="12040" max="12040" width="3.875" style="18" customWidth="1"/>
    <col min="12041" max="12044" width="5.75" style="18" customWidth="1"/>
    <col min="12045" max="12045" width="5.625" style="18" customWidth="1"/>
    <col min="12046" max="12050" width="5.75" style="18" customWidth="1"/>
    <col min="12051" max="12052" width="9.125" style="18"/>
    <col min="12053" max="12053" width="16.375" style="18" customWidth="1"/>
    <col min="12054" max="12054" width="11.375" style="18" customWidth="1"/>
    <col min="12055" max="12289" width="9.125" style="18"/>
    <col min="12290" max="12290" width="9.875" style="18" customWidth="1"/>
    <col min="12291" max="12291" width="11" style="18" customWidth="1"/>
    <col min="12292" max="12292" width="53.875" style="18" customWidth="1"/>
    <col min="12293" max="12295" width="7.75" style="18" customWidth="1"/>
    <col min="12296" max="12296" width="3.875" style="18" customWidth="1"/>
    <col min="12297" max="12300" width="5.75" style="18" customWidth="1"/>
    <col min="12301" max="12301" width="5.625" style="18" customWidth="1"/>
    <col min="12302" max="12306" width="5.75" style="18" customWidth="1"/>
    <col min="12307" max="12308" width="9.125" style="18"/>
    <col min="12309" max="12309" width="16.375" style="18" customWidth="1"/>
    <col min="12310" max="12310" width="11.375" style="18" customWidth="1"/>
    <col min="12311" max="12545" width="9.125" style="18"/>
    <col min="12546" max="12546" width="9.875" style="18" customWidth="1"/>
    <col min="12547" max="12547" width="11" style="18" customWidth="1"/>
    <col min="12548" max="12548" width="53.875" style="18" customWidth="1"/>
    <col min="12549" max="12551" width="7.75" style="18" customWidth="1"/>
    <col min="12552" max="12552" width="3.875" style="18" customWidth="1"/>
    <col min="12553" max="12556" width="5.75" style="18" customWidth="1"/>
    <col min="12557" max="12557" width="5.625" style="18" customWidth="1"/>
    <col min="12558" max="12562" width="5.75" style="18" customWidth="1"/>
    <col min="12563" max="12564" width="9.125" style="18"/>
    <col min="12565" max="12565" width="16.375" style="18" customWidth="1"/>
    <col min="12566" max="12566" width="11.375" style="18" customWidth="1"/>
    <col min="12567" max="12801" width="9.125" style="18"/>
    <col min="12802" max="12802" width="9.875" style="18" customWidth="1"/>
    <col min="12803" max="12803" width="11" style="18" customWidth="1"/>
    <col min="12804" max="12804" width="53.875" style="18" customWidth="1"/>
    <col min="12805" max="12807" width="7.75" style="18" customWidth="1"/>
    <col min="12808" max="12808" width="3.875" style="18" customWidth="1"/>
    <col min="12809" max="12812" width="5.75" style="18" customWidth="1"/>
    <col min="12813" max="12813" width="5.625" style="18" customWidth="1"/>
    <col min="12814" max="12818" width="5.75" style="18" customWidth="1"/>
    <col min="12819" max="12820" width="9.125" style="18"/>
    <col min="12821" max="12821" width="16.375" style="18" customWidth="1"/>
    <col min="12822" max="12822" width="11.375" style="18" customWidth="1"/>
    <col min="12823" max="13057" width="9.125" style="18"/>
    <col min="13058" max="13058" width="9.875" style="18" customWidth="1"/>
    <col min="13059" max="13059" width="11" style="18" customWidth="1"/>
    <col min="13060" max="13060" width="53.875" style="18" customWidth="1"/>
    <col min="13061" max="13063" width="7.75" style="18" customWidth="1"/>
    <col min="13064" max="13064" width="3.875" style="18" customWidth="1"/>
    <col min="13065" max="13068" width="5.75" style="18" customWidth="1"/>
    <col min="13069" max="13069" width="5.625" style="18" customWidth="1"/>
    <col min="13070" max="13074" width="5.75" style="18" customWidth="1"/>
    <col min="13075" max="13076" width="9.125" style="18"/>
    <col min="13077" max="13077" width="16.375" style="18" customWidth="1"/>
    <col min="13078" max="13078" width="11.375" style="18" customWidth="1"/>
    <col min="13079" max="13313" width="9.125" style="18"/>
    <col min="13314" max="13314" width="9.875" style="18" customWidth="1"/>
    <col min="13315" max="13315" width="11" style="18" customWidth="1"/>
    <col min="13316" max="13316" width="53.875" style="18" customWidth="1"/>
    <col min="13317" max="13319" width="7.75" style="18" customWidth="1"/>
    <col min="13320" max="13320" width="3.875" style="18" customWidth="1"/>
    <col min="13321" max="13324" width="5.75" style="18" customWidth="1"/>
    <col min="13325" max="13325" width="5.625" style="18" customWidth="1"/>
    <col min="13326" max="13330" width="5.75" style="18" customWidth="1"/>
    <col min="13331" max="13332" width="9.125" style="18"/>
    <col min="13333" max="13333" width="16.375" style="18" customWidth="1"/>
    <col min="13334" max="13334" width="11.375" style="18" customWidth="1"/>
    <col min="13335" max="13569" width="9.125" style="18"/>
    <col min="13570" max="13570" width="9.875" style="18" customWidth="1"/>
    <col min="13571" max="13571" width="11" style="18" customWidth="1"/>
    <col min="13572" max="13572" width="53.875" style="18" customWidth="1"/>
    <col min="13573" max="13575" width="7.75" style="18" customWidth="1"/>
    <col min="13576" max="13576" width="3.875" style="18" customWidth="1"/>
    <col min="13577" max="13580" width="5.75" style="18" customWidth="1"/>
    <col min="13581" max="13581" width="5.625" style="18" customWidth="1"/>
    <col min="13582" max="13586" width="5.75" style="18" customWidth="1"/>
    <col min="13587" max="13588" width="9.125" style="18"/>
    <col min="13589" max="13589" width="16.375" style="18" customWidth="1"/>
    <col min="13590" max="13590" width="11.375" style="18" customWidth="1"/>
    <col min="13591" max="13825" width="9.125" style="18"/>
    <col min="13826" max="13826" width="9.875" style="18" customWidth="1"/>
    <col min="13827" max="13827" width="11" style="18" customWidth="1"/>
    <col min="13828" max="13828" width="53.875" style="18" customWidth="1"/>
    <col min="13829" max="13831" width="7.75" style="18" customWidth="1"/>
    <col min="13832" max="13832" width="3.875" style="18" customWidth="1"/>
    <col min="13833" max="13836" width="5.75" style="18" customWidth="1"/>
    <col min="13837" max="13837" width="5.625" style="18" customWidth="1"/>
    <col min="13838" max="13842" width="5.75" style="18" customWidth="1"/>
    <col min="13843" max="13844" width="9.125" style="18"/>
    <col min="13845" max="13845" width="16.375" style="18" customWidth="1"/>
    <col min="13846" max="13846" width="11.375" style="18" customWidth="1"/>
    <col min="13847" max="14081" width="9.125" style="18"/>
    <col min="14082" max="14082" width="9.875" style="18" customWidth="1"/>
    <col min="14083" max="14083" width="11" style="18" customWidth="1"/>
    <col min="14084" max="14084" width="53.875" style="18" customWidth="1"/>
    <col min="14085" max="14087" width="7.75" style="18" customWidth="1"/>
    <col min="14088" max="14088" width="3.875" style="18" customWidth="1"/>
    <col min="14089" max="14092" width="5.75" style="18" customWidth="1"/>
    <col min="14093" max="14093" width="5.625" style="18" customWidth="1"/>
    <col min="14094" max="14098" width="5.75" style="18" customWidth="1"/>
    <col min="14099" max="14100" width="9.125" style="18"/>
    <col min="14101" max="14101" width="16.375" style="18" customWidth="1"/>
    <col min="14102" max="14102" width="11.375" style="18" customWidth="1"/>
    <col min="14103" max="14337" width="9.125" style="18"/>
    <col min="14338" max="14338" width="9.875" style="18" customWidth="1"/>
    <col min="14339" max="14339" width="11" style="18" customWidth="1"/>
    <col min="14340" max="14340" width="53.875" style="18" customWidth="1"/>
    <col min="14341" max="14343" width="7.75" style="18" customWidth="1"/>
    <col min="14344" max="14344" width="3.875" style="18" customWidth="1"/>
    <col min="14345" max="14348" width="5.75" style="18" customWidth="1"/>
    <col min="14349" max="14349" width="5.625" style="18" customWidth="1"/>
    <col min="14350" max="14354" width="5.75" style="18" customWidth="1"/>
    <col min="14355" max="14356" width="9.125" style="18"/>
    <col min="14357" max="14357" width="16.375" style="18" customWidth="1"/>
    <col min="14358" max="14358" width="11.375" style="18" customWidth="1"/>
    <col min="14359" max="14593" width="9.125" style="18"/>
    <col min="14594" max="14594" width="9.875" style="18" customWidth="1"/>
    <col min="14595" max="14595" width="11" style="18" customWidth="1"/>
    <col min="14596" max="14596" width="53.875" style="18" customWidth="1"/>
    <col min="14597" max="14599" width="7.75" style="18" customWidth="1"/>
    <col min="14600" max="14600" width="3.875" style="18" customWidth="1"/>
    <col min="14601" max="14604" width="5.75" style="18" customWidth="1"/>
    <col min="14605" max="14605" width="5.625" style="18" customWidth="1"/>
    <col min="14606" max="14610" width="5.75" style="18" customWidth="1"/>
    <col min="14611" max="14612" width="9.125" style="18"/>
    <col min="14613" max="14613" width="16.375" style="18" customWidth="1"/>
    <col min="14614" max="14614" width="11.375" style="18" customWidth="1"/>
    <col min="14615" max="14849" width="9.125" style="18"/>
    <col min="14850" max="14850" width="9.875" style="18" customWidth="1"/>
    <col min="14851" max="14851" width="11" style="18" customWidth="1"/>
    <col min="14852" max="14852" width="53.875" style="18" customWidth="1"/>
    <col min="14853" max="14855" width="7.75" style="18" customWidth="1"/>
    <col min="14856" max="14856" width="3.875" style="18" customWidth="1"/>
    <col min="14857" max="14860" width="5.75" style="18" customWidth="1"/>
    <col min="14861" max="14861" width="5.625" style="18" customWidth="1"/>
    <col min="14862" max="14866" width="5.75" style="18" customWidth="1"/>
    <col min="14867" max="14868" width="9.125" style="18"/>
    <col min="14869" max="14869" width="16.375" style="18" customWidth="1"/>
    <col min="14870" max="14870" width="11.375" style="18" customWidth="1"/>
    <col min="14871" max="15105" width="9.125" style="18"/>
    <col min="15106" max="15106" width="9.875" style="18" customWidth="1"/>
    <col min="15107" max="15107" width="11" style="18" customWidth="1"/>
    <col min="15108" max="15108" width="53.875" style="18" customWidth="1"/>
    <col min="15109" max="15111" width="7.75" style="18" customWidth="1"/>
    <col min="15112" max="15112" width="3.875" style="18" customWidth="1"/>
    <col min="15113" max="15116" width="5.75" style="18" customWidth="1"/>
    <col min="15117" max="15117" width="5.625" style="18" customWidth="1"/>
    <col min="15118" max="15122" width="5.75" style="18" customWidth="1"/>
    <col min="15123" max="15124" width="9.125" style="18"/>
    <col min="15125" max="15125" width="16.375" style="18" customWidth="1"/>
    <col min="15126" max="15126" width="11.375" style="18" customWidth="1"/>
    <col min="15127" max="15361" width="9.125" style="18"/>
    <col min="15362" max="15362" width="9.875" style="18" customWidth="1"/>
    <col min="15363" max="15363" width="11" style="18" customWidth="1"/>
    <col min="15364" max="15364" width="53.875" style="18" customWidth="1"/>
    <col min="15365" max="15367" width="7.75" style="18" customWidth="1"/>
    <col min="15368" max="15368" width="3.875" style="18" customWidth="1"/>
    <col min="15369" max="15372" width="5.75" style="18" customWidth="1"/>
    <col min="15373" max="15373" width="5.625" style="18" customWidth="1"/>
    <col min="15374" max="15378" width="5.75" style="18" customWidth="1"/>
    <col min="15379" max="15380" width="9.125" style="18"/>
    <col min="15381" max="15381" width="16.375" style="18" customWidth="1"/>
    <col min="15382" max="15382" width="11.375" style="18" customWidth="1"/>
    <col min="15383" max="15617" width="9.125" style="18"/>
    <col min="15618" max="15618" width="9.875" style="18" customWidth="1"/>
    <col min="15619" max="15619" width="11" style="18" customWidth="1"/>
    <col min="15620" max="15620" width="53.875" style="18" customWidth="1"/>
    <col min="15621" max="15623" width="7.75" style="18" customWidth="1"/>
    <col min="15624" max="15624" width="3.875" style="18" customWidth="1"/>
    <col min="15625" max="15628" width="5.75" style="18" customWidth="1"/>
    <col min="15629" max="15629" width="5.625" style="18" customWidth="1"/>
    <col min="15630" max="15634" width="5.75" style="18" customWidth="1"/>
    <col min="15635" max="15636" width="9.125" style="18"/>
    <col min="15637" max="15637" width="16.375" style="18" customWidth="1"/>
    <col min="15638" max="15638" width="11.375" style="18" customWidth="1"/>
    <col min="15639" max="15873" width="9.125" style="18"/>
    <col min="15874" max="15874" width="9.875" style="18" customWidth="1"/>
    <col min="15875" max="15875" width="11" style="18" customWidth="1"/>
    <col min="15876" max="15876" width="53.875" style="18" customWidth="1"/>
    <col min="15877" max="15879" width="7.75" style="18" customWidth="1"/>
    <col min="15880" max="15880" width="3.875" style="18" customWidth="1"/>
    <col min="15881" max="15884" width="5.75" style="18" customWidth="1"/>
    <col min="15885" max="15885" width="5.625" style="18" customWidth="1"/>
    <col min="15886" max="15890" width="5.75" style="18" customWidth="1"/>
    <col min="15891" max="15892" width="9.125" style="18"/>
    <col min="15893" max="15893" width="16.375" style="18" customWidth="1"/>
    <col min="15894" max="15894" width="11.375" style="18" customWidth="1"/>
    <col min="15895" max="16129" width="9.125" style="18"/>
    <col min="16130" max="16130" width="9.875" style="18" customWidth="1"/>
    <col min="16131" max="16131" width="11" style="18" customWidth="1"/>
    <col min="16132" max="16132" width="53.875" style="18" customWidth="1"/>
    <col min="16133" max="16135" width="7.75" style="18" customWidth="1"/>
    <col min="16136" max="16136" width="3.875" style="18" customWidth="1"/>
    <col min="16137" max="16140" width="5.75" style="18" customWidth="1"/>
    <col min="16141" max="16141" width="5.625" style="18" customWidth="1"/>
    <col min="16142" max="16146" width="5.75" style="18" customWidth="1"/>
    <col min="16147" max="16148" width="9.125" style="18"/>
    <col min="16149" max="16149" width="16.375" style="18" customWidth="1"/>
    <col min="16150" max="16150" width="11.375" style="18" customWidth="1"/>
    <col min="16151" max="16384" width="9.125" style="18"/>
  </cols>
  <sheetData>
    <row r="1" spans="1:22" ht="14.25">
      <c r="A1"/>
      <c r="B1" s="31"/>
      <c r="C1" s="31"/>
      <c r="D1" s="32"/>
      <c r="E1" s="32"/>
      <c r="F1" s="32"/>
      <c r="G1" s="32"/>
      <c r="H1" s="32"/>
      <c r="I1" s="31"/>
      <c r="J1" s="31"/>
      <c r="K1" s="31"/>
      <c r="L1" s="31"/>
      <c r="M1" s="31"/>
      <c r="N1"/>
      <c r="O1"/>
      <c r="P1"/>
      <c r="Q1"/>
      <c r="R1"/>
      <c r="S1"/>
      <c r="T1"/>
      <c r="U1" s="29"/>
      <c r="V1" s="29"/>
    </row>
    <row r="2" spans="1:22" ht="15" thickBot="1">
      <c r="A2"/>
      <c r="B2" s="30"/>
      <c r="C2" s="30"/>
      <c r="D2" s="30"/>
      <c r="E2" s="30"/>
      <c r="F2" s="30"/>
      <c r="G2" s="30"/>
      <c r="H2" s="30"/>
      <c r="I2" s="30"/>
      <c r="J2" s="30"/>
      <c r="K2" s="30"/>
      <c r="L2" s="33"/>
      <c r="M2" s="30"/>
      <c r="N2"/>
      <c r="O2"/>
      <c r="P2"/>
      <c r="Q2"/>
      <c r="R2"/>
      <c r="S2"/>
      <c r="T2"/>
      <c r="U2" s="29"/>
      <c r="V2" s="29"/>
    </row>
    <row r="3" spans="1:22" ht="13.5" thickBot="1">
      <c r="A3" s="81" t="s">
        <v>0</v>
      </c>
      <c r="B3" s="81" t="s">
        <v>233</v>
      </c>
      <c r="C3" s="83" t="s">
        <v>234</v>
      </c>
      <c r="D3" s="85" t="s">
        <v>235</v>
      </c>
      <c r="E3" s="87" t="s">
        <v>236</v>
      </c>
      <c r="F3" s="87"/>
      <c r="G3" s="87"/>
      <c r="H3" s="99" t="s">
        <v>237</v>
      </c>
      <c r="I3" s="101" t="s">
        <v>238</v>
      </c>
      <c r="J3" s="101"/>
      <c r="K3" s="101"/>
      <c r="L3" s="101"/>
      <c r="M3" s="101" t="s">
        <v>239</v>
      </c>
      <c r="N3" s="101"/>
      <c r="O3" s="101" t="s">
        <v>240</v>
      </c>
      <c r="P3" s="101"/>
      <c r="Q3" s="101"/>
      <c r="R3" s="88" t="s">
        <v>241</v>
      </c>
      <c r="S3" s="103" t="s">
        <v>242</v>
      </c>
      <c r="T3" s="88" t="s">
        <v>243</v>
      </c>
      <c r="U3" s="90" t="s">
        <v>244</v>
      </c>
      <c r="V3" s="90" t="s">
        <v>245</v>
      </c>
    </row>
    <row r="4" spans="1:22" ht="34.5" thickBot="1">
      <c r="A4" s="82"/>
      <c r="B4" s="82"/>
      <c r="C4" s="84"/>
      <c r="D4" s="86"/>
      <c r="E4" s="20" t="s">
        <v>246</v>
      </c>
      <c r="F4" s="20" t="s">
        <v>247</v>
      </c>
      <c r="G4" s="21" t="s">
        <v>248</v>
      </c>
      <c r="H4" s="100"/>
      <c r="I4" s="22" t="s">
        <v>249</v>
      </c>
      <c r="J4" s="23" t="s">
        <v>250</v>
      </c>
      <c r="K4" s="22" t="s">
        <v>251</v>
      </c>
      <c r="L4" s="22" t="s">
        <v>252</v>
      </c>
      <c r="M4" s="22" t="s">
        <v>253</v>
      </c>
      <c r="N4" s="22" t="s">
        <v>254</v>
      </c>
      <c r="O4" s="22" t="s">
        <v>255</v>
      </c>
      <c r="P4" s="22" t="s">
        <v>113</v>
      </c>
      <c r="Q4" s="22" t="s">
        <v>256</v>
      </c>
      <c r="R4" s="102"/>
      <c r="S4" s="104"/>
      <c r="T4" s="89"/>
      <c r="U4" s="91"/>
      <c r="V4" s="91"/>
    </row>
    <row r="5" spans="1:22" ht="14.25">
      <c r="A5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  <c r="T5" s="34"/>
      <c r="U5" s="35"/>
      <c r="V5" s="36" t="s">
        <v>257</v>
      </c>
    </row>
    <row r="6" spans="1:22" ht="15">
      <c r="A6">
        <v>1</v>
      </c>
      <c r="B6" s="37" t="s">
        <v>258</v>
      </c>
      <c r="C6" s="37"/>
      <c r="D6" s="38" t="s">
        <v>259</v>
      </c>
      <c r="E6" s="39">
        <v>1800</v>
      </c>
      <c r="F6" s="39">
        <v>600</v>
      </c>
      <c r="G6" s="39">
        <v>1972</v>
      </c>
      <c r="H6" s="39">
        <v>1</v>
      </c>
      <c r="I6" s="40"/>
      <c r="J6" s="40"/>
      <c r="K6" s="41" t="str">
        <f>IF((H6*I6)&lt;&gt;0,H6*I6,"-")</f>
        <v>-</v>
      </c>
      <c r="L6" s="41" t="str">
        <f>IF((H6*J6)&lt;&gt;0,H6*J6,"-")</f>
        <v>-</v>
      </c>
      <c r="M6" s="42"/>
      <c r="N6" s="43" t="str">
        <f>IF((H6*M6)&lt;&gt;0,H6*M6,"-")</f>
        <v>-</v>
      </c>
      <c r="O6" s="40" t="s">
        <v>257</v>
      </c>
      <c r="P6" s="40" t="s">
        <v>257</v>
      </c>
      <c r="Q6" s="40" t="s">
        <v>257</v>
      </c>
      <c r="R6" s="24"/>
      <c r="S6" s="44"/>
      <c r="T6" s="25">
        <v>0</v>
      </c>
      <c r="U6" s="45">
        <f>T6*H6</f>
        <v>0</v>
      </c>
      <c r="V6" s="26">
        <f>U6/100*21</f>
        <v>0</v>
      </c>
    </row>
    <row r="7" spans="1:22" ht="15">
      <c r="A7">
        <v>2</v>
      </c>
      <c r="B7" s="37" t="s">
        <v>258</v>
      </c>
      <c r="C7" s="37"/>
      <c r="D7" s="38" t="s">
        <v>259</v>
      </c>
      <c r="E7" s="39">
        <v>1800</v>
      </c>
      <c r="F7" s="39">
        <v>600</v>
      </c>
      <c r="G7" s="39">
        <v>1972</v>
      </c>
      <c r="H7" s="39">
        <v>2</v>
      </c>
      <c r="I7" s="40"/>
      <c r="J7" s="40"/>
      <c r="K7" s="41" t="str">
        <f t="shared" ref="K7:K22" si="0">IF((H7*I7)&lt;&gt;0,H7*I7,"-")</f>
        <v>-</v>
      </c>
      <c r="L7" s="41" t="str">
        <f t="shared" ref="L7:L22" si="1">IF((H7*J7)&lt;&gt;0,H7*J7,"-")</f>
        <v>-</v>
      </c>
      <c r="M7" s="42"/>
      <c r="N7" s="43" t="str">
        <f t="shared" ref="N7:N22" si="2">IF((H7*M7)&lt;&gt;0,H7*M7,"-")</f>
        <v>-</v>
      </c>
      <c r="O7" s="40" t="s">
        <v>257</v>
      </c>
      <c r="P7" s="40" t="s">
        <v>257</v>
      </c>
      <c r="Q7" s="40" t="s">
        <v>257</v>
      </c>
      <c r="R7" s="24"/>
      <c r="S7" s="44"/>
      <c r="T7" s="25">
        <v>0</v>
      </c>
      <c r="U7" s="45">
        <f t="shared" ref="U7:U22" si="3">T7*H7</f>
        <v>0</v>
      </c>
      <c r="V7" s="26">
        <f t="shared" ref="V7:V26" si="4">U7/100*21</f>
        <v>0</v>
      </c>
    </row>
    <row r="8" spans="1:22" ht="28.5">
      <c r="A8">
        <v>3</v>
      </c>
      <c r="B8" s="37" t="s">
        <v>260</v>
      </c>
      <c r="C8" s="37"/>
      <c r="D8" s="38" t="s">
        <v>261</v>
      </c>
      <c r="E8" s="39">
        <v>1400</v>
      </c>
      <c r="F8" s="39">
        <v>700</v>
      </c>
      <c r="G8" s="39">
        <v>900</v>
      </c>
      <c r="H8" s="39">
        <v>1</v>
      </c>
      <c r="I8" s="40"/>
      <c r="J8" s="40"/>
      <c r="K8" s="41" t="str">
        <f t="shared" si="0"/>
        <v>-</v>
      </c>
      <c r="L8" s="41" t="str">
        <f t="shared" si="1"/>
        <v>-</v>
      </c>
      <c r="M8" s="42"/>
      <c r="N8" s="43" t="str">
        <f t="shared" si="2"/>
        <v>-</v>
      </c>
      <c r="O8" s="40" t="s">
        <v>257</v>
      </c>
      <c r="P8" s="40" t="s">
        <v>257</v>
      </c>
      <c r="Q8" s="40" t="s">
        <v>257</v>
      </c>
      <c r="R8" s="24"/>
      <c r="S8" s="44"/>
      <c r="T8" s="25">
        <v>0</v>
      </c>
      <c r="U8" s="45">
        <f t="shared" si="3"/>
        <v>0</v>
      </c>
      <c r="V8" s="26">
        <f t="shared" si="4"/>
        <v>0</v>
      </c>
    </row>
    <row r="9" spans="1:22" ht="15">
      <c r="A9">
        <v>4</v>
      </c>
      <c r="B9" s="37"/>
      <c r="C9" s="37"/>
      <c r="D9" s="38" t="s">
        <v>262</v>
      </c>
      <c r="E9" s="39"/>
      <c r="F9" s="39"/>
      <c r="G9" s="39"/>
      <c r="H9" s="39">
        <v>1</v>
      </c>
      <c r="I9" s="40"/>
      <c r="J9" s="40"/>
      <c r="K9" s="41" t="str">
        <f t="shared" si="0"/>
        <v>-</v>
      </c>
      <c r="L9" s="41" t="str">
        <f t="shared" si="1"/>
        <v>-</v>
      </c>
      <c r="M9" s="42"/>
      <c r="N9" s="43" t="str">
        <f t="shared" si="2"/>
        <v>-</v>
      </c>
      <c r="O9" s="40"/>
      <c r="P9" s="40"/>
      <c r="Q9" s="40"/>
      <c r="R9" s="24"/>
      <c r="S9" s="44"/>
      <c r="T9" s="25">
        <v>0</v>
      </c>
      <c r="U9" s="45">
        <f>T9*H9</f>
        <v>0</v>
      </c>
      <c r="V9" s="26">
        <f>U9/100*21</f>
        <v>0</v>
      </c>
    </row>
    <row r="10" spans="1:22" ht="42.75">
      <c r="A10">
        <v>5</v>
      </c>
      <c r="B10" s="37"/>
      <c r="C10" s="37"/>
      <c r="D10" s="38" t="s">
        <v>263</v>
      </c>
      <c r="E10" s="39">
        <v>600</v>
      </c>
      <c r="F10" s="39">
        <v>600</v>
      </c>
      <c r="G10" s="39">
        <v>830</v>
      </c>
      <c r="H10" s="39">
        <v>1</v>
      </c>
      <c r="I10" s="40"/>
      <c r="J10" s="40"/>
      <c r="K10" s="41" t="str">
        <f>IF((H10*I10)&lt;&gt;0,H10*I10,"-")</f>
        <v>-</v>
      </c>
      <c r="L10" s="41" t="str">
        <f>IF((H10*J10)&lt;&gt;0,H10*J10,"-")</f>
        <v>-</v>
      </c>
      <c r="M10" s="42"/>
      <c r="N10" s="43" t="str">
        <f>IF((H10*M10)&lt;&gt;0,H10*M10,"-")</f>
        <v>-</v>
      </c>
      <c r="O10" s="40" t="s">
        <v>257</v>
      </c>
      <c r="P10" s="40" t="s">
        <v>257</v>
      </c>
      <c r="Q10" s="40" t="s">
        <v>257</v>
      </c>
      <c r="R10" s="24"/>
      <c r="S10" s="44"/>
      <c r="T10" s="25">
        <v>0</v>
      </c>
      <c r="U10" s="45">
        <f>T10*H10</f>
        <v>0</v>
      </c>
      <c r="V10" s="26">
        <f t="shared" si="4"/>
        <v>0</v>
      </c>
    </row>
    <row r="11" spans="1:22" ht="15">
      <c r="A11">
        <v>6</v>
      </c>
      <c r="B11" s="37" t="s">
        <v>260</v>
      </c>
      <c r="C11" s="37"/>
      <c r="D11" s="38" t="s">
        <v>264</v>
      </c>
      <c r="E11" s="39">
        <v>1600</v>
      </c>
      <c r="F11" s="39">
        <v>700</v>
      </c>
      <c r="G11" s="39">
        <v>900</v>
      </c>
      <c r="H11" s="39">
        <v>1</v>
      </c>
      <c r="I11" s="40"/>
      <c r="J11" s="40"/>
      <c r="K11" s="41" t="str">
        <f t="shared" si="0"/>
        <v>-</v>
      </c>
      <c r="L11" s="41" t="str">
        <f t="shared" si="1"/>
        <v>-</v>
      </c>
      <c r="M11" s="42"/>
      <c r="N11" s="43" t="str">
        <f t="shared" si="2"/>
        <v>-</v>
      </c>
      <c r="O11" s="40" t="s">
        <v>257</v>
      </c>
      <c r="P11" s="40" t="s">
        <v>257</v>
      </c>
      <c r="Q11" s="40" t="s">
        <v>257</v>
      </c>
      <c r="R11" s="24"/>
      <c r="S11" s="44"/>
      <c r="T11" s="25">
        <v>0</v>
      </c>
      <c r="U11" s="45">
        <f t="shared" si="3"/>
        <v>0</v>
      </c>
      <c r="V11" s="26">
        <f t="shared" si="4"/>
        <v>0</v>
      </c>
    </row>
    <row r="12" spans="1:22" ht="28.5">
      <c r="A12">
        <v>7</v>
      </c>
      <c r="B12" s="37" t="s">
        <v>260</v>
      </c>
      <c r="C12" s="37"/>
      <c r="D12" s="38" t="s">
        <v>265</v>
      </c>
      <c r="E12" s="39">
        <v>1300</v>
      </c>
      <c r="F12" s="39">
        <v>700</v>
      </c>
      <c r="G12" s="39">
        <v>900</v>
      </c>
      <c r="H12" s="39">
        <v>1</v>
      </c>
      <c r="I12" s="40"/>
      <c r="J12" s="40"/>
      <c r="K12" s="41" t="str">
        <f t="shared" si="0"/>
        <v>-</v>
      </c>
      <c r="L12" s="41" t="str">
        <f t="shared" si="1"/>
        <v>-</v>
      </c>
      <c r="M12" s="42"/>
      <c r="N12" s="43" t="str">
        <f t="shared" si="2"/>
        <v>-</v>
      </c>
      <c r="O12" s="40" t="s">
        <v>257</v>
      </c>
      <c r="P12" s="40" t="s">
        <v>257</v>
      </c>
      <c r="Q12" s="40" t="s">
        <v>257</v>
      </c>
      <c r="R12" s="24"/>
      <c r="S12" s="44"/>
      <c r="T12" s="25">
        <v>0</v>
      </c>
      <c r="U12" s="45">
        <f t="shared" si="3"/>
        <v>0</v>
      </c>
      <c r="V12" s="26">
        <f t="shared" si="4"/>
        <v>0</v>
      </c>
    </row>
    <row r="13" spans="1:22" ht="28.5">
      <c r="A13">
        <v>8</v>
      </c>
      <c r="B13" s="37" t="s">
        <v>260</v>
      </c>
      <c r="C13" s="37"/>
      <c r="D13" s="38" t="s">
        <v>266</v>
      </c>
      <c r="E13" s="39">
        <v>800</v>
      </c>
      <c r="F13" s="39">
        <v>700</v>
      </c>
      <c r="G13" s="39">
        <v>900</v>
      </c>
      <c r="H13" s="39">
        <v>1</v>
      </c>
      <c r="I13" s="40"/>
      <c r="J13" s="40"/>
      <c r="K13" s="41" t="str">
        <f t="shared" si="0"/>
        <v>-</v>
      </c>
      <c r="L13" s="41" t="str">
        <f t="shared" si="1"/>
        <v>-</v>
      </c>
      <c r="M13" s="42"/>
      <c r="N13" s="43" t="str">
        <f t="shared" si="2"/>
        <v>-</v>
      </c>
      <c r="O13" s="40" t="s">
        <v>257</v>
      </c>
      <c r="P13" s="40" t="s">
        <v>257</v>
      </c>
      <c r="Q13" s="40" t="s">
        <v>257</v>
      </c>
      <c r="R13" s="24"/>
      <c r="S13" s="44"/>
      <c r="T13" s="25">
        <v>0</v>
      </c>
      <c r="U13" s="45">
        <f t="shared" si="3"/>
        <v>0</v>
      </c>
      <c r="V13" s="26">
        <f t="shared" si="4"/>
        <v>0</v>
      </c>
    </row>
    <row r="14" spans="1:22" ht="15">
      <c r="A14">
        <v>9</v>
      </c>
      <c r="B14" s="37"/>
      <c r="C14" s="37"/>
      <c r="D14" s="38" t="s">
        <v>267</v>
      </c>
      <c r="E14" s="39">
        <v>600</v>
      </c>
      <c r="F14" s="39">
        <v>600</v>
      </c>
      <c r="G14" s="39">
        <v>850</v>
      </c>
      <c r="H14" s="39">
        <v>1</v>
      </c>
      <c r="I14" s="40"/>
      <c r="J14" s="40"/>
      <c r="K14" s="41" t="str">
        <f t="shared" si="0"/>
        <v>-</v>
      </c>
      <c r="L14" s="41" t="str">
        <f t="shared" si="1"/>
        <v>-</v>
      </c>
      <c r="M14" s="42"/>
      <c r="N14" s="43" t="str">
        <f t="shared" si="2"/>
        <v>-</v>
      </c>
      <c r="O14" s="40" t="s">
        <v>257</v>
      </c>
      <c r="P14" s="40" t="s">
        <v>257</v>
      </c>
      <c r="Q14" s="40" t="s">
        <v>257</v>
      </c>
      <c r="R14" s="24"/>
      <c r="S14" s="44"/>
      <c r="T14" s="25">
        <v>0</v>
      </c>
      <c r="U14" s="45">
        <f t="shared" si="3"/>
        <v>0</v>
      </c>
      <c r="V14" s="26">
        <f t="shared" si="4"/>
        <v>0</v>
      </c>
    </row>
    <row r="15" spans="1:22" ht="15">
      <c r="A15">
        <v>10</v>
      </c>
      <c r="B15" s="37"/>
      <c r="C15" s="37"/>
      <c r="D15" s="38" t="s">
        <v>268</v>
      </c>
      <c r="E15" s="39">
        <v>1600</v>
      </c>
      <c r="F15" s="39">
        <v>375</v>
      </c>
      <c r="G15" s="39">
        <v>2000</v>
      </c>
      <c r="H15" s="39">
        <v>1</v>
      </c>
      <c r="I15" s="40"/>
      <c r="J15" s="40"/>
      <c r="K15" s="41" t="str">
        <f t="shared" si="0"/>
        <v>-</v>
      </c>
      <c r="L15" s="41" t="str">
        <f t="shared" si="1"/>
        <v>-</v>
      </c>
      <c r="M15" s="42"/>
      <c r="N15" s="43" t="str">
        <f t="shared" si="2"/>
        <v>-</v>
      </c>
      <c r="O15" s="40" t="s">
        <v>257</v>
      </c>
      <c r="P15" s="40" t="s">
        <v>257</v>
      </c>
      <c r="Q15" s="40" t="s">
        <v>257</v>
      </c>
      <c r="R15" s="24"/>
      <c r="S15" s="44"/>
      <c r="T15" s="25">
        <v>0</v>
      </c>
      <c r="U15" s="45">
        <f t="shared" si="3"/>
        <v>0</v>
      </c>
      <c r="V15" s="26">
        <f t="shared" si="4"/>
        <v>0</v>
      </c>
    </row>
    <row r="16" spans="1:22" ht="28.5">
      <c r="A16">
        <v>11</v>
      </c>
      <c r="B16" s="37" t="s">
        <v>260</v>
      </c>
      <c r="C16" s="37"/>
      <c r="D16" s="38" t="s">
        <v>269</v>
      </c>
      <c r="E16" s="39">
        <v>2100</v>
      </c>
      <c r="F16" s="39">
        <v>700</v>
      </c>
      <c r="G16" s="39">
        <v>900</v>
      </c>
      <c r="H16" s="39">
        <v>1</v>
      </c>
      <c r="I16" s="40"/>
      <c r="J16" s="40"/>
      <c r="K16" s="41" t="str">
        <f t="shared" si="0"/>
        <v>-</v>
      </c>
      <c r="L16" s="41" t="str">
        <f t="shared" si="1"/>
        <v>-</v>
      </c>
      <c r="M16" s="42"/>
      <c r="N16" s="43" t="str">
        <f t="shared" si="2"/>
        <v>-</v>
      </c>
      <c r="O16" s="40" t="s">
        <v>257</v>
      </c>
      <c r="P16" s="40" t="s">
        <v>257</v>
      </c>
      <c r="Q16" s="40" t="s">
        <v>257</v>
      </c>
      <c r="R16" s="24"/>
      <c r="S16" s="44"/>
      <c r="T16" s="25">
        <v>0</v>
      </c>
      <c r="U16" s="45">
        <f t="shared" si="3"/>
        <v>0</v>
      </c>
      <c r="V16" s="26">
        <f t="shared" si="4"/>
        <v>0</v>
      </c>
    </row>
    <row r="17" spans="1:22" ht="15">
      <c r="A17">
        <v>12</v>
      </c>
      <c r="B17" s="37"/>
      <c r="C17" s="37"/>
      <c r="D17" s="38" t="s">
        <v>270</v>
      </c>
      <c r="E17" s="39" t="s">
        <v>257</v>
      </c>
      <c r="F17" s="39" t="s">
        <v>257</v>
      </c>
      <c r="G17" s="39" t="s">
        <v>257</v>
      </c>
      <c r="H17" s="39">
        <v>1</v>
      </c>
      <c r="I17" s="40" t="s">
        <v>257</v>
      </c>
      <c r="J17" s="40"/>
      <c r="K17" s="41" t="s">
        <v>257</v>
      </c>
      <c r="L17" s="41" t="str">
        <f t="shared" si="1"/>
        <v>-</v>
      </c>
      <c r="M17" s="42"/>
      <c r="N17" s="43" t="str">
        <f>IF((H17*M17)&lt;&gt;0,H17*M17,"-")</f>
        <v>-</v>
      </c>
      <c r="O17" s="40"/>
      <c r="P17" s="40"/>
      <c r="Q17" s="40"/>
      <c r="R17" s="24"/>
      <c r="S17" s="44"/>
      <c r="T17" s="25">
        <v>0</v>
      </c>
      <c r="U17" s="45">
        <f>T17*H17</f>
        <v>0</v>
      </c>
      <c r="V17" s="26">
        <f>U17/100*21</f>
        <v>0</v>
      </c>
    </row>
    <row r="18" spans="1:22" ht="15">
      <c r="A18">
        <v>13</v>
      </c>
      <c r="B18" s="37"/>
      <c r="C18" s="37"/>
      <c r="D18" s="38" t="s">
        <v>267</v>
      </c>
      <c r="E18" s="39">
        <v>600</v>
      </c>
      <c r="F18" s="39">
        <v>600</v>
      </c>
      <c r="G18" s="39">
        <v>850</v>
      </c>
      <c r="H18" s="39">
        <v>2</v>
      </c>
      <c r="I18" s="40"/>
      <c r="J18" s="40"/>
      <c r="K18" s="41" t="str">
        <f>IF((H18*I18)&lt;&gt;0,H18*I18,"-")</f>
        <v>-</v>
      </c>
      <c r="L18" s="41" t="str">
        <f>IF((H18*J18)&lt;&gt;0,H18*J18,"-")</f>
        <v>-</v>
      </c>
      <c r="M18" s="42"/>
      <c r="N18" s="43" t="str">
        <f>IF((H18*M18)&lt;&gt;0,H18*M18,"-")</f>
        <v>-</v>
      </c>
      <c r="O18" s="40" t="s">
        <v>257</v>
      </c>
      <c r="P18" s="40" t="s">
        <v>257</v>
      </c>
      <c r="Q18" s="40" t="s">
        <v>257</v>
      </c>
      <c r="R18" s="24"/>
      <c r="S18" s="44"/>
      <c r="T18" s="25">
        <v>0</v>
      </c>
      <c r="U18" s="45">
        <f>T18*H18</f>
        <v>0</v>
      </c>
      <c r="V18" s="26">
        <f t="shared" si="4"/>
        <v>0</v>
      </c>
    </row>
    <row r="19" spans="1:22" ht="42.75">
      <c r="A19">
        <v>14</v>
      </c>
      <c r="B19" s="37" t="s">
        <v>260</v>
      </c>
      <c r="C19" s="37"/>
      <c r="D19" s="38" t="s">
        <v>271</v>
      </c>
      <c r="E19" s="39">
        <v>1800</v>
      </c>
      <c r="F19" s="39">
        <v>700</v>
      </c>
      <c r="G19" s="39">
        <v>900</v>
      </c>
      <c r="H19" s="39">
        <v>1</v>
      </c>
      <c r="I19" s="40"/>
      <c r="J19" s="40"/>
      <c r="K19" s="41" t="str">
        <f t="shared" si="0"/>
        <v>-</v>
      </c>
      <c r="L19" s="41" t="str">
        <f t="shared" si="1"/>
        <v>-</v>
      </c>
      <c r="M19" s="42"/>
      <c r="N19" s="43" t="str">
        <f t="shared" si="2"/>
        <v>-</v>
      </c>
      <c r="O19" s="40" t="s">
        <v>257</v>
      </c>
      <c r="P19" s="40" t="s">
        <v>257</v>
      </c>
      <c r="Q19" s="40" t="s">
        <v>257</v>
      </c>
      <c r="R19" s="24"/>
      <c r="S19" s="44"/>
      <c r="T19" s="25">
        <v>0</v>
      </c>
      <c r="U19" s="45">
        <f t="shared" si="3"/>
        <v>0</v>
      </c>
      <c r="V19" s="26">
        <f t="shared" si="4"/>
        <v>0</v>
      </c>
    </row>
    <row r="20" spans="1:22" ht="15">
      <c r="A20">
        <v>15</v>
      </c>
      <c r="B20" s="37" t="s">
        <v>258</v>
      </c>
      <c r="C20" s="37"/>
      <c r="D20" s="38" t="s">
        <v>270</v>
      </c>
      <c r="E20" s="39" t="s">
        <v>257</v>
      </c>
      <c r="F20" s="39" t="s">
        <v>257</v>
      </c>
      <c r="G20" s="39" t="s">
        <v>257</v>
      </c>
      <c r="H20" s="39">
        <v>1</v>
      </c>
      <c r="I20" s="40" t="s">
        <v>257</v>
      </c>
      <c r="J20" s="40"/>
      <c r="K20" s="41" t="s">
        <v>257</v>
      </c>
      <c r="L20" s="41" t="str">
        <f>IF((H20*J20)&lt;&gt;0,H20*J20,"-")</f>
        <v>-</v>
      </c>
      <c r="M20" s="42"/>
      <c r="N20" s="43" t="str">
        <f>IF((H20*M20)&lt;&gt;0,H20*M20,"-")</f>
        <v>-</v>
      </c>
      <c r="O20" s="40"/>
      <c r="P20" s="40"/>
      <c r="Q20" s="40"/>
      <c r="R20" s="24"/>
      <c r="S20" s="44"/>
      <c r="T20" s="25">
        <v>0</v>
      </c>
      <c r="U20" s="45">
        <f>T20*H20</f>
        <v>0</v>
      </c>
      <c r="V20" s="26">
        <f>U20/100*21</f>
        <v>0</v>
      </c>
    </row>
    <row r="21" spans="1:22" ht="15">
      <c r="A21">
        <v>16</v>
      </c>
      <c r="B21" s="37" t="s">
        <v>260</v>
      </c>
      <c r="C21" s="37"/>
      <c r="D21" s="38" t="s">
        <v>272</v>
      </c>
      <c r="E21" s="39">
        <v>1400</v>
      </c>
      <c r="F21" s="39">
        <v>700</v>
      </c>
      <c r="G21" s="39">
        <v>900</v>
      </c>
      <c r="H21" s="39">
        <v>1</v>
      </c>
      <c r="I21" s="40"/>
      <c r="J21" s="40"/>
      <c r="K21" s="41" t="str">
        <f t="shared" si="0"/>
        <v>-</v>
      </c>
      <c r="L21" s="41" t="str">
        <f t="shared" si="1"/>
        <v>-</v>
      </c>
      <c r="M21" s="42"/>
      <c r="N21" s="43" t="str">
        <f t="shared" si="2"/>
        <v>-</v>
      </c>
      <c r="O21" s="40" t="s">
        <v>257</v>
      </c>
      <c r="P21" s="40" t="s">
        <v>257</v>
      </c>
      <c r="Q21" s="40" t="s">
        <v>257</v>
      </c>
      <c r="R21" s="24"/>
      <c r="S21" s="44"/>
      <c r="T21" s="25">
        <v>0</v>
      </c>
      <c r="U21" s="45">
        <f t="shared" si="3"/>
        <v>0</v>
      </c>
      <c r="V21" s="26">
        <f t="shared" si="4"/>
        <v>0</v>
      </c>
    </row>
    <row r="22" spans="1:22" ht="15">
      <c r="A22">
        <v>17</v>
      </c>
      <c r="B22" s="37" t="s">
        <v>260</v>
      </c>
      <c r="C22" s="37"/>
      <c r="D22" s="38" t="s">
        <v>273</v>
      </c>
      <c r="E22" s="39">
        <v>300</v>
      </c>
      <c r="F22" s="39">
        <v>730</v>
      </c>
      <c r="G22" s="39">
        <v>900</v>
      </c>
      <c r="H22" s="39">
        <v>1</v>
      </c>
      <c r="I22" s="40"/>
      <c r="J22" s="40"/>
      <c r="K22" s="41" t="str">
        <f t="shared" si="0"/>
        <v>-</v>
      </c>
      <c r="L22" s="41" t="str">
        <f t="shared" si="1"/>
        <v>-</v>
      </c>
      <c r="M22" s="42"/>
      <c r="N22" s="43" t="str">
        <f t="shared" si="2"/>
        <v>-</v>
      </c>
      <c r="O22" s="40" t="s">
        <v>257</v>
      </c>
      <c r="P22" s="40" t="s">
        <v>257</v>
      </c>
      <c r="Q22" s="40" t="s">
        <v>257</v>
      </c>
      <c r="R22" s="24"/>
      <c r="S22" s="44"/>
      <c r="T22" s="25">
        <v>0</v>
      </c>
      <c r="U22" s="45">
        <f t="shared" si="3"/>
        <v>0</v>
      </c>
      <c r="V22" s="26">
        <f t="shared" si="4"/>
        <v>0</v>
      </c>
    </row>
    <row r="23" spans="1:22" ht="15">
      <c r="A23">
        <v>18</v>
      </c>
      <c r="B23" s="37"/>
      <c r="C23" s="37" t="s">
        <v>257</v>
      </c>
      <c r="D23" s="38" t="s">
        <v>274</v>
      </c>
      <c r="E23" s="39">
        <v>800</v>
      </c>
      <c r="F23" s="39">
        <v>730</v>
      </c>
      <c r="G23" s="39">
        <v>900</v>
      </c>
      <c r="H23" s="39">
        <v>1</v>
      </c>
      <c r="I23" s="40" t="s">
        <v>257</v>
      </c>
      <c r="J23" s="40" t="s">
        <v>275</v>
      </c>
      <c r="K23" s="41" t="s">
        <v>276</v>
      </c>
      <c r="L23" s="41">
        <v>14</v>
      </c>
      <c r="M23" s="42" t="s">
        <v>257</v>
      </c>
      <c r="N23" s="43" t="s">
        <v>257</v>
      </c>
      <c r="O23" s="40"/>
      <c r="P23" s="40"/>
      <c r="Q23" s="40"/>
      <c r="R23" s="24"/>
      <c r="S23" s="44"/>
      <c r="T23" s="25">
        <v>0</v>
      </c>
      <c r="U23" s="45">
        <f>T23*H23</f>
        <v>0</v>
      </c>
      <c r="V23" s="26">
        <f>U23/100*21</f>
        <v>0</v>
      </c>
    </row>
    <row r="24" spans="1:22" ht="28.5">
      <c r="A24">
        <v>19</v>
      </c>
      <c r="B24" s="37" t="s">
        <v>260</v>
      </c>
      <c r="C24" s="37"/>
      <c r="D24" s="38" t="s">
        <v>277</v>
      </c>
      <c r="E24" s="39">
        <v>800</v>
      </c>
      <c r="F24" s="39">
        <v>730</v>
      </c>
      <c r="G24" s="39">
        <v>900</v>
      </c>
      <c r="H24" s="39">
        <v>1</v>
      </c>
      <c r="I24" s="40"/>
      <c r="J24" s="40"/>
      <c r="K24" s="41" t="str">
        <f t="shared" ref="K24:K26" si="5">IF((H24*I24)&lt;&gt;0,H24*I24,"-")</f>
        <v>-</v>
      </c>
      <c r="L24" s="41" t="str">
        <f t="shared" ref="L24:L26" si="6">IF((H24*J24)&lt;&gt;0,H24*J24,"-")</f>
        <v>-</v>
      </c>
      <c r="M24" s="42"/>
      <c r="N24" s="43" t="str">
        <f t="shared" ref="N24:N26" si="7">IF((H24*M24)&lt;&gt;0,H24*M24,"-")</f>
        <v>-</v>
      </c>
      <c r="O24" s="40" t="s">
        <v>257</v>
      </c>
      <c r="P24" s="40" t="s">
        <v>257</v>
      </c>
      <c r="Q24" s="40" t="s">
        <v>257</v>
      </c>
      <c r="R24" s="24"/>
      <c r="S24" s="44"/>
      <c r="T24" s="25">
        <v>0</v>
      </c>
      <c r="U24" s="45">
        <f t="shared" ref="U24:U26" si="8">T24*H24</f>
        <v>0</v>
      </c>
      <c r="V24" s="26">
        <f t="shared" si="4"/>
        <v>0</v>
      </c>
    </row>
    <row r="25" spans="1:22" ht="28.5">
      <c r="A25">
        <v>20</v>
      </c>
      <c r="B25" s="37"/>
      <c r="C25" s="37"/>
      <c r="D25" s="38" t="s">
        <v>278</v>
      </c>
      <c r="E25" s="39">
        <v>600</v>
      </c>
      <c r="F25" s="39">
        <v>600</v>
      </c>
      <c r="G25" s="39">
        <v>850</v>
      </c>
      <c r="H25" s="39">
        <v>1</v>
      </c>
      <c r="I25" s="40"/>
      <c r="J25" s="40"/>
      <c r="K25" s="41" t="str">
        <f t="shared" si="5"/>
        <v>-</v>
      </c>
      <c r="L25" s="41" t="str">
        <f t="shared" si="6"/>
        <v>-</v>
      </c>
      <c r="M25" s="42"/>
      <c r="N25" s="43" t="str">
        <f t="shared" si="7"/>
        <v>-</v>
      </c>
      <c r="O25" s="40" t="s">
        <v>257</v>
      </c>
      <c r="P25" s="40" t="s">
        <v>257</v>
      </c>
      <c r="Q25" s="40" t="s">
        <v>257</v>
      </c>
      <c r="R25" s="24"/>
      <c r="S25" s="44"/>
      <c r="T25" s="25">
        <v>0</v>
      </c>
      <c r="U25" s="45">
        <f t="shared" si="8"/>
        <v>0</v>
      </c>
      <c r="V25" s="26">
        <f t="shared" si="4"/>
        <v>0</v>
      </c>
    </row>
    <row r="26" spans="1:22" ht="15">
      <c r="A26">
        <v>21</v>
      </c>
      <c r="B26" s="37" t="s">
        <v>260</v>
      </c>
      <c r="C26" s="37"/>
      <c r="D26" s="38" t="s">
        <v>279</v>
      </c>
      <c r="E26" s="39">
        <v>1400</v>
      </c>
      <c r="F26" s="39">
        <v>700</v>
      </c>
      <c r="G26" s="39">
        <v>900</v>
      </c>
      <c r="H26" s="39">
        <v>1</v>
      </c>
      <c r="I26" s="40"/>
      <c r="J26" s="40"/>
      <c r="K26" s="41" t="str">
        <f t="shared" si="5"/>
        <v>-</v>
      </c>
      <c r="L26" s="41" t="str">
        <f t="shared" si="6"/>
        <v>-</v>
      </c>
      <c r="M26" s="42"/>
      <c r="N26" s="43" t="str">
        <f t="shared" si="7"/>
        <v>-</v>
      </c>
      <c r="O26" s="40" t="s">
        <v>257</v>
      </c>
      <c r="P26" s="40" t="s">
        <v>257</v>
      </c>
      <c r="Q26" s="40" t="s">
        <v>257</v>
      </c>
      <c r="R26" s="24"/>
      <c r="S26" s="44"/>
      <c r="T26" s="25">
        <v>0</v>
      </c>
      <c r="U26" s="45">
        <f t="shared" si="8"/>
        <v>0</v>
      </c>
      <c r="V26" s="26">
        <f t="shared" si="4"/>
        <v>0</v>
      </c>
    </row>
    <row r="27" spans="1:22" ht="15">
      <c r="A27" s="46"/>
      <c r="B27" s="47"/>
      <c r="C27" s="47"/>
      <c r="D27" s="48"/>
      <c r="E27" s="49"/>
      <c r="F27" s="49"/>
      <c r="G27" s="49"/>
      <c r="H27" s="49"/>
      <c r="I27" s="50"/>
      <c r="J27" s="50"/>
      <c r="K27" s="51"/>
      <c r="L27" s="52"/>
      <c r="M27" s="53"/>
      <c r="N27" s="54"/>
      <c r="O27" s="55"/>
      <c r="P27" s="46"/>
      <c r="Q27" s="46"/>
      <c r="R27" s="27"/>
      <c r="S27" s="56"/>
      <c r="T27" s="28"/>
      <c r="U27" s="45"/>
      <c r="V27" s="26"/>
    </row>
    <row r="28" spans="1:22" ht="15">
      <c r="A28"/>
      <c r="B28" s="47"/>
      <c r="C28" s="47"/>
      <c r="D28" s="48"/>
      <c r="E28" s="49"/>
      <c r="F28" s="49"/>
      <c r="G28" s="49"/>
      <c r="H28" s="49"/>
      <c r="I28" s="50"/>
      <c r="J28" s="50"/>
      <c r="K28" s="51"/>
      <c r="L28" s="52"/>
      <c r="M28" s="53"/>
      <c r="N28" s="54"/>
      <c r="O28" s="55"/>
      <c r="P28" s="46"/>
      <c r="Q28" s="46"/>
      <c r="R28" s="27"/>
      <c r="S28" s="56"/>
      <c r="T28" s="28"/>
      <c r="U28" s="45"/>
      <c r="V28" s="26"/>
    </row>
    <row r="29" spans="1:22" ht="15">
      <c r="A29"/>
      <c r="B29" s="47"/>
      <c r="C29" s="47"/>
      <c r="D29" s="48"/>
      <c r="E29" s="49"/>
      <c r="F29" s="49"/>
      <c r="G29" s="49"/>
      <c r="H29" s="49"/>
      <c r="I29" s="50"/>
      <c r="J29" s="50"/>
      <c r="K29" s="51"/>
      <c r="L29" s="52"/>
      <c r="M29" s="53"/>
      <c r="N29" s="54"/>
      <c r="O29" s="55"/>
      <c r="P29" s="46"/>
      <c r="Q29" s="46"/>
      <c r="R29" s="27"/>
      <c r="S29" s="56"/>
      <c r="T29" s="28"/>
      <c r="U29" s="45"/>
      <c r="V29" s="26"/>
    </row>
    <row r="30" spans="1:22" ht="15.75" thickBot="1">
      <c r="A30"/>
      <c r="B30" s="57"/>
      <c r="C30" s="58"/>
      <c r="D30" s="57"/>
      <c r="E30" s="94"/>
      <c r="F30" s="94"/>
      <c r="G30" s="94"/>
      <c r="H30" s="94"/>
      <c r="I30" s="95" t="s">
        <v>280</v>
      </c>
      <c r="J30" s="95"/>
      <c r="K30" s="95"/>
      <c r="L30" s="60" t="s">
        <v>281</v>
      </c>
      <c r="M30" s="96">
        <f>SUM(K6:K26)</f>
        <v>0</v>
      </c>
      <c r="N30" s="96"/>
      <c r="O30" s="96"/>
      <c r="P30" s="61"/>
      <c r="Q30" s="61"/>
      <c r="R30" s="61"/>
      <c r="S30" s="61" t="s">
        <v>282</v>
      </c>
      <c r="T30"/>
      <c r="U30" s="45">
        <v>0</v>
      </c>
      <c r="V30" s="26">
        <f>U30/100*21</f>
        <v>0</v>
      </c>
    </row>
    <row r="31" spans="1:22" ht="15.75" thickBot="1">
      <c r="A31"/>
      <c r="B31" s="57"/>
      <c r="C31" s="58"/>
      <c r="D31" s="57"/>
      <c r="E31" s="94"/>
      <c r="F31" s="94"/>
      <c r="G31" s="94"/>
      <c r="H31" s="94"/>
      <c r="I31" s="95"/>
      <c r="J31" s="95"/>
      <c r="K31" s="95"/>
      <c r="L31" s="62" t="s">
        <v>283</v>
      </c>
      <c r="M31" s="97">
        <f>SUM(L6:L26)</f>
        <v>14</v>
      </c>
      <c r="N31" s="97"/>
      <c r="O31" s="97"/>
      <c r="P31" s="61"/>
      <c r="Q31" s="61"/>
      <c r="R31" s="61"/>
      <c r="S31" s="61" t="s">
        <v>284</v>
      </c>
      <c r="T31"/>
      <c r="U31" s="45">
        <v>0</v>
      </c>
      <c r="V31" s="26">
        <f>U31/100*21</f>
        <v>0</v>
      </c>
    </row>
    <row r="32" spans="1:22" ht="18.75" thickBot="1">
      <c r="A32"/>
      <c r="B32" s="57"/>
      <c r="C32" s="58"/>
      <c r="D32" s="57"/>
      <c r="E32" s="94"/>
      <c r="F32" s="94"/>
      <c r="G32" s="94"/>
      <c r="H32" s="94"/>
      <c r="I32" s="95"/>
      <c r="J32" s="95"/>
      <c r="K32" s="95"/>
      <c r="L32" s="63" t="s">
        <v>239</v>
      </c>
      <c r="M32" s="98">
        <f>SUM(N6:N26)</f>
        <v>0</v>
      </c>
      <c r="N32" s="98"/>
      <c r="O32" s="98"/>
      <c r="P32" s="61"/>
      <c r="Q32" s="61"/>
      <c r="R32" s="61"/>
      <c r="S32" s="61" t="s">
        <v>285</v>
      </c>
      <c r="T32"/>
      <c r="U32" s="64">
        <f>SUM(U7:U31)</f>
        <v>0</v>
      </c>
      <c r="V32" s="29"/>
    </row>
    <row r="33" spans="1:22" ht="18">
      <c r="A33"/>
      <c r="B33" s="57"/>
      <c r="C33" s="58"/>
      <c r="D33" s="57"/>
      <c r="E33" s="59"/>
      <c r="F33" s="59"/>
      <c r="G33" s="59"/>
      <c r="H33" s="59"/>
      <c r="I33" s="65"/>
      <c r="J33" s="65"/>
      <c r="K33" s="65"/>
      <c r="L33" s="66"/>
      <c r="M33" s="67"/>
      <c r="N33" s="67"/>
      <c r="O33" s="67"/>
      <c r="P33" s="61"/>
      <c r="Q33" s="61"/>
      <c r="R33" s="61"/>
      <c r="S33" s="61"/>
      <c r="T33"/>
      <c r="U33" s="64"/>
      <c r="V33" s="29"/>
    </row>
    <row r="34" spans="1:22" ht="18">
      <c r="A34"/>
      <c r="B34" s="57"/>
      <c r="C34" s="58"/>
      <c r="D34" s="57"/>
      <c r="E34" s="59"/>
      <c r="F34" s="59"/>
      <c r="G34" s="59"/>
      <c r="H34" s="59"/>
      <c r="I34" s="65"/>
      <c r="J34" s="65"/>
      <c r="K34" s="65"/>
      <c r="L34" s="66"/>
      <c r="M34" s="67"/>
      <c r="N34" s="67"/>
      <c r="O34" s="67"/>
      <c r="P34" s="61"/>
      <c r="Q34" s="61"/>
      <c r="R34" s="61"/>
      <c r="S34" s="61"/>
      <c r="T34"/>
      <c r="U34" s="64"/>
      <c r="V34" s="29"/>
    </row>
    <row r="35" spans="1:22" ht="14.25">
      <c r="A35"/>
      <c r="B35" s="68"/>
      <c r="C35" s="69"/>
      <c r="D35" s="70"/>
      <c r="E35" s="71"/>
      <c r="F35" s="71"/>
      <c r="G35" s="69"/>
      <c r="H35" s="69"/>
      <c r="I35" s="69"/>
      <c r="J35" s="69"/>
      <c r="K35" s="69"/>
      <c r="L35" s="69"/>
      <c r="M35" s="69"/>
      <c r="N35" s="69"/>
      <c r="O35" s="72"/>
      <c r="P35" s="72"/>
      <c r="Q35" s="72"/>
      <c r="R35" s="72"/>
      <c r="S35" s="73"/>
      <c r="T35"/>
      <c r="U35" s="29"/>
      <c r="V35" s="29"/>
    </row>
  </sheetData>
  <mergeCells count="20">
    <mergeCell ref="T3:T4"/>
    <mergeCell ref="U3:U4"/>
    <mergeCell ref="V3:V4"/>
    <mergeCell ref="B5:S5"/>
    <mergeCell ref="E30:H32"/>
    <mergeCell ref="I30:K32"/>
    <mergeCell ref="M30:O30"/>
    <mergeCell ref="M31:O31"/>
    <mergeCell ref="M32:O32"/>
    <mergeCell ref="H3:H4"/>
    <mergeCell ref="I3:L3"/>
    <mergeCell ref="M3:N3"/>
    <mergeCell ref="O3:Q3"/>
    <mergeCell ref="R3:R4"/>
    <mergeCell ref="S3:S4"/>
    <mergeCell ref="A3:A4"/>
    <mergeCell ref="B3:B4"/>
    <mergeCell ref="C3:C4"/>
    <mergeCell ref="D3:D4"/>
    <mergeCell ref="E3:G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fitToWidth="3" orientation="landscape" r:id="rId1"/>
  <headerFooter alignWithMargins="0">
    <oddFooter>Stránka &amp;P&amp;RGASTRO Fantova budova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Rekapitulace</vt:lpstr>
      <vt:lpstr>Položky</vt:lpstr>
      <vt:lpstr>Gastro</vt:lpstr>
      <vt:lpstr>Položky!Oblast_tisku</vt:lpstr>
      <vt:lpstr>Rekapitulace!Oblast_tisku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Kancelář</dc:creator>
  <cp:lastModifiedBy>Zbyně kWolf </cp:lastModifiedBy>
  <cp:lastPrinted>2025-01-23T12:01:05Z</cp:lastPrinted>
  <dcterms:created xsi:type="dcterms:W3CDTF">2024-11-15T08:32:32Z</dcterms:created>
  <dcterms:modified xsi:type="dcterms:W3CDTF">2025-05-29T06:13:49Z</dcterms:modified>
</cp:coreProperties>
</file>