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23250" windowHeight="124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<sst xmlns="http://schemas.openxmlformats.org/spreadsheetml/2006/main" count="199" uniqueCount="110">
  <si>
    <t>Celkem</t>
  </si>
  <si>
    <t>m2</t>
  </si>
  <si>
    <t>bm</t>
  </si>
  <si>
    <t>MJ</t>
  </si>
  <si>
    <t>MJ/Kč</t>
  </si>
  <si>
    <t>Kč Celkem</t>
  </si>
  <si>
    <t>ks</t>
  </si>
  <si>
    <t xml:space="preserve">soubor </t>
  </si>
  <si>
    <t xml:space="preserve">Ostatní </t>
  </si>
  <si>
    <t xml:space="preserve">Okapový systém a klempířské práce </t>
  </si>
  <si>
    <t xml:space="preserve">Celkem bez DPH </t>
  </si>
  <si>
    <t xml:space="preserve">bez DPH </t>
  </si>
  <si>
    <t xml:space="preserve">Rekapitulace: </t>
  </si>
  <si>
    <t xml:space="preserve">Spojovací materiál </t>
  </si>
  <si>
    <t>.</t>
  </si>
  <si>
    <t>m3</t>
  </si>
  <si>
    <t>Tesařské práce</t>
  </si>
  <si>
    <t xml:space="preserve">Montáž latí </t>
  </si>
  <si>
    <t>rol</t>
  </si>
  <si>
    <t xml:space="preserve">DPH 15% </t>
  </si>
  <si>
    <t xml:space="preserve">Cena včetně DPH </t>
  </si>
  <si>
    <t>Montáž podokapního žlabu 333 mm</t>
  </si>
  <si>
    <t>Montáž  žlabového čela 333 mm</t>
  </si>
  <si>
    <t>Montáž svodu 100 mm</t>
  </si>
  <si>
    <t>Okapnice pod folii r.š. 150 mm - výroba, montáž</t>
  </si>
  <si>
    <t>Okapový systém a klempířské práce</t>
  </si>
  <si>
    <t>Montáž svodového kolena 100 mm</t>
  </si>
  <si>
    <t>Koleno 100mm/72°</t>
  </si>
  <si>
    <t>Svody kruhové 100mm/ 4 m</t>
  </si>
  <si>
    <t>Montáž objímky svodu  100 mm</t>
  </si>
  <si>
    <t>Objímka 100mm trn 140 mm</t>
  </si>
  <si>
    <t>Lešení - montáž, demontáž, nájem</t>
  </si>
  <si>
    <t>Montáž žlabového háku 330 mm</t>
  </si>
  <si>
    <t>Žlabové háky  330mm/28x7</t>
  </si>
  <si>
    <t>Čelo žlabu 330mm</t>
  </si>
  <si>
    <t>Montáž žlabového kotlíku 330/100 mm</t>
  </si>
  <si>
    <t>Kulatý kotlík 330mm/100mm</t>
  </si>
  <si>
    <t xml:space="preserve">Pokrývačské práce </t>
  </si>
  <si>
    <t xml:space="preserve">Doprava vlastní, likvidace obalů, úklid </t>
  </si>
  <si>
    <t>Montáž střešního okna</t>
  </si>
  <si>
    <t xml:space="preserve">Lemování okna Velux EDW 2000 MK06 - zateplené </t>
  </si>
  <si>
    <t>Truhlářské práce</t>
  </si>
  <si>
    <t xml:space="preserve">Truhlářské práce </t>
  </si>
  <si>
    <t>Podokapní žlab 330 mm - 5 bm</t>
  </si>
  <si>
    <t xml:space="preserve">Montáž ochr.větracího pásu </t>
  </si>
  <si>
    <t>Ochranný větrací pás proti ptákům  - plast</t>
  </si>
  <si>
    <t>Střešní okno Velux GLU  MK06 0061 78x118cm</t>
  </si>
  <si>
    <t xml:space="preserve">Vykládka střešní krytiny HR </t>
  </si>
  <si>
    <t>Opotřebování palet</t>
  </si>
  <si>
    <t>Montáž odvětrávacího komínku</t>
  </si>
  <si>
    <t>Demontáže</t>
  </si>
  <si>
    <t>Krytiny</t>
  </si>
  <si>
    <t xml:space="preserve">Montáž štítových prken </t>
  </si>
  <si>
    <t>Prkno hoblované sušené 140mm</t>
  </si>
  <si>
    <t>Laťování</t>
  </si>
  <si>
    <t>km</t>
  </si>
  <si>
    <t xml:space="preserve">Manipulace s kontejnerem </t>
  </si>
  <si>
    <t>kpt</t>
  </si>
  <si>
    <t>t</t>
  </si>
  <si>
    <t xml:space="preserve">Předběžný položkový rozpočet: </t>
  </si>
  <si>
    <t xml:space="preserve">Odvoz suti na skládku - bude účtováno dle skutečnosti </t>
  </si>
  <si>
    <t>Zadavatel  : Město Domažlice</t>
  </si>
  <si>
    <t>Adresa      : Domažlice</t>
  </si>
  <si>
    <t>barva : režná</t>
  </si>
  <si>
    <t>Okapový systém: Pz barvený</t>
  </si>
  <si>
    <t>Klempířské prvky: Pz barvený</t>
  </si>
  <si>
    <t>barva : 3011 (3009)</t>
  </si>
  <si>
    <t xml:space="preserve">Střešních oken </t>
  </si>
  <si>
    <t>Klempířských prvků a okapového systému</t>
  </si>
  <si>
    <t>Svody kruhové 100mm/ 3 m</t>
  </si>
  <si>
    <t>Montáž krytiny  Bobrovka</t>
  </si>
  <si>
    <t>Montáž difuzní folie</t>
  </si>
  <si>
    <t>Lišta ke zdi  r.š. 250 mm - výroba, montáž</t>
  </si>
  <si>
    <t>Lišta štítu  r.š. 330 mm - výroba, montáž</t>
  </si>
  <si>
    <t>Taška základní</t>
  </si>
  <si>
    <t xml:space="preserve">Taška poloviční </t>
  </si>
  <si>
    <t>Taška větrací</t>
  </si>
  <si>
    <t>Taška okapová</t>
  </si>
  <si>
    <t>Taška hřebenová</t>
  </si>
  <si>
    <t>Komplet pro odvětrání</t>
  </si>
  <si>
    <t>Přiřezání a uchycení  tašek</t>
  </si>
  <si>
    <t>Montáž hřebene z hřebenáčů a větracího pásu</t>
  </si>
  <si>
    <t>Hřebenáč polodrážkový č.7</t>
  </si>
  <si>
    <t>Příchytka hřebenáče č.7</t>
  </si>
  <si>
    <t>Vrut s těsnící podložkou</t>
  </si>
  <si>
    <t>Speciální příchytka řezaných tašek</t>
  </si>
  <si>
    <t>Montáž kontralatí</t>
  </si>
  <si>
    <t>Palubky tl.19 mm - klasik</t>
  </si>
  <si>
    <t xml:space="preserve">Montáž prken na krokve na vyrovnání po montáži palubek  </t>
  </si>
  <si>
    <t>Prkna sámovaná impr</t>
  </si>
  <si>
    <t>Střešní lať 4x6 cm imr</t>
  </si>
  <si>
    <t>Doprava krytiny</t>
  </si>
  <si>
    <t>Montáž palubek na okapový přesah horem</t>
  </si>
  <si>
    <t>Oprava krovu - odhad</t>
  </si>
  <si>
    <t xml:space="preserve">Řezivo stavební, rostlé, nesušené </t>
  </si>
  <si>
    <t xml:space="preserve">Impregnace řeziva </t>
  </si>
  <si>
    <t>Pronájem kontejneru</t>
  </si>
  <si>
    <t>den</t>
  </si>
  <si>
    <t>Doprava řeziva</t>
  </si>
  <si>
    <t>Staveništní přesun hmot</t>
  </si>
  <si>
    <t>tun</t>
  </si>
  <si>
    <t>Zřízení staveniště</t>
  </si>
  <si>
    <t>Zajištění povolení vjezdu, záborů a pod</t>
  </si>
  <si>
    <t xml:space="preserve">Skládkovné suť - bude účtováno dle skutečnosti </t>
  </si>
  <si>
    <t>Název akce : Branská č.p.1 - výměna střešního pláště</t>
  </si>
  <si>
    <t xml:space="preserve">VV k nacenění </t>
  </si>
  <si>
    <t>Druh krytiny :  Bobrovka - kulatý řez</t>
  </si>
  <si>
    <t xml:space="preserve">Difuzní folie </t>
  </si>
  <si>
    <t>Celokovový větrací pás</t>
  </si>
  <si>
    <t>akce: "Obnova střešního pláště objektu branky č.p. 1 v areálu městského opevnění"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</si>
</sst>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č&quot;_-;\-* #,##0\ &quot;Kč&quot;_-;_-* &quot;-&quot;\ &quot;Kč&quot;_-;_-@_-"/>
    <numFmt numFmtId="164" formatCode="#,##0\ &quot;Kč&quot;"/>
  </numFmts>
  <fonts count="15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sz val="10"/>
      <color theme="3" tint="0.39998000860214233"/>
      <name val="Arial"/>
      <family val="2"/>
    </font>
    <font>
      <sz val="10"/>
      <color rgb="FF0000FF"/>
      <name val="Arial CE"/>
      <family val="2"/>
    </font>
    <font>
      <sz val="10"/>
      <color rgb="FF0000FF"/>
      <name val="Arial"/>
      <family val="2"/>
    </font>
    <font>
      <sz val="10"/>
      <color indexed="12"/>
      <name val="Arial CE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/>
    <xf numFmtId="49" fontId="1" fillId="2" borderId="0" xfId="0" applyNumberFormat="1" applyFont="1" applyFill="1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49" fontId="1" fillId="2" borderId="0" xfId="0" applyNumberFormat="1" applyFont="1" applyFill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164" fontId="2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49" fontId="7" fillId="2" borderId="0" xfId="0" applyNumberFormat="1" applyFont="1" applyFill="1"/>
    <xf numFmtId="49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9" fontId="2" fillId="2" borderId="0" xfId="0" applyNumberFormat="1" applyFont="1" applyFill="1"/>
    <xf numFmtId="0" fontId="0" fillId="0" borderId="0" xfId="0" applyFont="1"/>
    <xf numFmtId="164" fontId="8" fillId="0" borderId="0" xfId="0" applyNumberFormat="1" applyFont="1"/>
    <xf numFmtId="0" fontId="9" fillId="0" borderId="1" xfId="0" applyFont="1" applyBorder="1"/>
    <xf numFmtId="0" fontId="10" fillId="0" borderId="0" xfId="0" applyFont="1"/>
    <xf numFmtId="0" fontId="0" fillId="2" borderId="0" xfId="0" applyFont="1" applyFill="1"/>
    <xf numFmtId="0" fontId="8" fillId="2" borderId="0" xfId="0" applyFont="1" applyFill="1"/>
    <xf numFmtId="49" fontId="11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/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2" fillId="0" borderId="0" xfId="0" applyFont="1"/>
    <xf numFmtId="0" fontId="8" fillId="0" borderId="1" xfId="0" applyFont="1" applyBorder="1"/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49" fontId="13" fillId="0" borderId="1" xfId="0" applyNumberFormat="1" applyFont="1" applyBorder="1"/>
    <xf numFmtId="49" fontId="13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49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164" fontId="2" fillId="2" borderId="0" xfId="0" applyNumberFormat="1" applyFont="1" applyFill="1" applyAlignment="1">
      <alignment horizontal="right"/>
    </xf>
    <xf numFmtId="3" fontId="6" fillId="0" borderId="0" xfId="0" applyNumberFormat="1" applyFont="1"/>
    <xf numFmtId="164" fontId="1" fillId="2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2" fontId="0" fillId="0" borderId="1" xfId="0" applyNumberFormat="1" applyBorder="1"/>
    <xf numFmtId="42" fontId="0" fillId="0" borderId="0" xfId="0" applyNumberFormat="1"/>
    <xf numFmtId="0" fontId="14" fillId="3" borderId="0" xfId="0" applyFont="1" applyFill="1"/>
    <xf numFmtId="0" fontId="14" fillId="0" borderId="0" xfId="0" applyFont="1"/>
    <xf numFmtId="164" fontId="0" fillId="0" borderId="1" xfId="0" applyNumberFormat="1" applyBorder="1"/>
    <xf numFmtId="0" fontId="1" fillId="0" borderId="1" xfId="0" applyFon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9"/>
  <sheetViews>
    <sheetView tabSelected="1" workbookViewId="0" topLeftCell="A94">
      <selection activeCell="A125" sqref="A125"/>
    </sheetView>
  </sheetViews>
  <sheetFormatPr defaultColWidth="9.140625" defaultRowHeight="12.75"/>
  <cols>
    <col min="1" max="1" width="48.421875" style="0" customWidth="1"/>
    <col min="2" max="2" width="8.57421875" style="0" customWidth="1"/>
    <col min="3" max="3" width="14.140625" style="0" bestFit="1" customWidth="1"/>
    <col min="4" max="4" width="11.28125" style="0" customWidth="1"/>
    <col min="5" max="5" width="17.8515625" style="0" customWidth="1"/>
  </cols>
  <sheetData>
    <row r="2" spans="1:5" ht="12.75">
      <c r="A2" s="62" t="s">
        <v>105</v>
      </c>
      <c r="B2" s="63"/>
      <c r="C2" s="63"/>
      <c r="D2" s="63"/>
      <c r="E2" s="63"/>
    </row>
    <row r="3" spans="1:5" ht="12.75">
      <c r="A3" s="63" t="s">
        <v>109</v>
      </c>
      <c r="B3" s="63"/>
      <c r="C3" s="63"/>
      <c r="D3" s="63"/>
      <c r="E3" s="63"/>
    </row>
    <row r="4" ht="12.75">
      <c r="C4" s="10"/>
    </row>
    <row r="5" ht="12.75">
      <c r="C5" s="10"/>
    </row>
    <row r="6" ht="11.25" customHeight="1">
      <c r="C6" s="10"/>
    </row>
    <row r="8" spans="1:2" ht="15.75">
      <c r="A8" s="11" t="s">
        <v>59</v>
      </c>
      <c r="B8" s="11"/>
    </row>
    <row r="9" spans="1:5" ht="15">
      <c r="A9" s="12" t="s">
        <v>61</v>
      </c>
      <c r="B9" s="20"/>
      <c r="D9" s="12"/>
      <c r="E9" s="12"/>
    </row>
    <row r="10" spans="1:5" ht="15">
      <c r="A10" s="12" t="s">
        <v>62</v>
      </c>
      <c r="B10" s="20"/>
      <c r="C10" s="48"/>
      <c r="D10" s="12"/>
      <c r="E10" s="12"/>
    </row>
    <row r="11" spans="1:5" ht="15">
      <c r="A11" s="12" t="s">
        <v>104</v>
      </c>
      <c r="B11" s="12"/>
      <c r="C11" s="12"/>
      <c r="D11" s="12"/>
      <c r="E11" s="12"/>
    </row>
    <row r="12" spans="1:5" ht="15">
      <c r="A12" s="12" t="s">
        <v>106</v>
      </c>
      <c r="B12" s="12"/>
      <c r="C12" s="12" t="s">
        <v>63</v>
      </c>
      <c r="D12" s="12"/>
      <c r="E12" s="12"/>
    </row>
    <row r="13" spans="1:5" ht="15">
      <c r="A13" s="12" t="s">
        <v>64</v>
      </c>
      <c r="B13" s="12"/>
      <c r="C13" s="12" t="s">
        <v>66</v>
      </c>
      <c r="D13" s="12"/>
      <c r="E13" s="12"/>
    </row>
    <row r="14" spans="1:5" ht="15">
      <c r="A14" s="12" t="s">
        <v>65</v>
      </c>
      <c r="B14" s="12"/>
      <c r="C14" s="12" t="s">
        <v>66</v>
      </c>
      <c r="D14" s="12"/>
      <c r="E14" s="12"/>
    </row>
    <row r="15" spans="1:5" ht="12.75">
      <c r="A15" s="23"/>
      <c r="B15" s="13"/>
      <c r="C15" s="18"/>
      <c r="D15" s="18"/>
      <c r="E15" s="18"/>
    </row>
    <row r="16" spans="1:5" ht="12.75">
      <c r="A16" s="38" t="s">
        <v>50</v>
      </c>
      <c r="B16" s="39" t="s">
        <v>3</v>
      </c>
      <c r="C16" s="40" t="s">
        <v>0</v>
      </c>
      <c r="D16" s="40" t="s">
        <v>4</v>
      </c>
      <c r="E16" s="40" t="s">
        <v>5</v>
      </c>
    </row>
    <row r="17" spans="1:5" ht="12.75">
      <c r="A17" s="1" t="s">
        <v>51</v>
      </c>
      <c r="B17" s="2" t="s">
        <v>1</v>
      </c>
      <c r="C17" s="3">
        <v>136.72</v>
      </c>
      <c r="D17" s="3"/>
      <c r="E17" s="9">
        <f aca="true" t="shared" si="0" ref="E17:E19">SUM(C17*D17)</f>
        <v>0</v>
      </c>
    </row>
    <row r="18" spans="1:5" ht="12.75">
      <c r="A18" s="1" t="s">
        <v>54</v>
      </c>
      <c r="B18" s="2" t="s">
        <v>6</v>
      </c>
      <c r="C18" s="3">
        <v>136.72</v>
      </c>
      <c r="D18" s="3"/>
      <c r="E18" s="9">
        <f aca="true" t="shared" si="1" ref="E18">SUM(C18*D18)</f>
        <v>0</v>
      </c>
    </row>
    <row r="19" spans="1:5" ht="12.75">
      <c r="A19" s="1" t="s">
        <v>67</v>
      </c>
      <c r="B19" s="2" t="s">
        <v>6</v>
      </c>
      <c r="C19" s="3">
        <v>1</v>
      </c>
      <c r="D19" s="3"/>
      <c r="E19" s="9">
        <f t="shared" si="0"/>
        <v>0</v>
      </c>
    </row>
    <row r="20" spans="1:5" ht="12.75">
      <c r="A20" s="1" t="s">
        <v>68</v>
      </c>
      <c r="B20" s="2" t="s">
        <v>2</v>
      </c>
      <c r="C20" s="3">
        <v>28.36</v>
      </c>
      <c r="D20" s="3"/>
      <c r="E20" s="9">
        <f aca="true" t="shared" si="2" ref="E20">SUM(C20*D20)</f>
        <v>0</v>
      </c>
    </row>
    <row r="21" spans="1:5" ht="12.75">
      <c r="A21" s="23" t="s">
        <v>10</v>
      </c>
      <c r="B21" s="45"/>
      <c r="C21" s="46"/>
      <c r="D21" s="46"/>
      <c r="E21" s="47">
        <f>SUM(E17:E20)</f>
        <v>0</v>
      </c>
    </row>
    <row r="22" spans="1:5" ht="12.75">
      <c r="A22" s="23"/>
      <c r="B22" s="45"/>
      <c r="C22" s="46"/>
      <c r="D22" s="46"/>
      <c r="E22" s="47"/>
    </row>
    <row r="23" spans="1:5" ht="12.75">
      <c r="A23" s="37" t="s">
        <v>25</v>
      </c>
      <c r="B23" s="21" t="s">
        <v>3</v>
      </c>
      <c r="C23" s="22" t="s">
        <v>0</v>
      </c>
      <c r="D23" s="22" t="s">
        <v>4</v>
      </c>
      <c r="E23" s="22" t="s">
        <v>5</v>
      </c>
    </row>
    <row r="24" spans="1:5" s="27" customFormat="1" ht="12.75">
      <c r="A24" s="26" t="s">
        <v>21</v>
      </c>
      <c r="B24" s="2" t="s">
        <v>2</v>
      </c>
      <c r="C24" s="3">
        <v>19.38</v>
      </c>
      <c r="D24" s="3"/>
      <c r="E24" s="9">
        <f aca="true" t="shared" si="3" ref="E24:E37">C24*D24</f>
        <v>0</v>
      </c>
    </row>
    <row r="25" spans="1:5" s="27" customFormat="1" ht="12.75">
      <c r="A25" s="30" t="s">
        <v>43</v>
      </c>
      <c r="B25" s="31" t="s">
        <v>6</v>
      </c>
      <c r="C25" s="32">
        <v>4</v>
      </c>
      <c r="D25" s="33"/>
      <c r="E25" s="34">
        <f>C25*D25</f>
        <v>0</v>
      </c>
    </row>
    <row r="26" spans="1:5" s="27" customFormat="1" ht="12.75">
      <c r="A26" s="26" t="s">
        <v>32</v>
      </c>
      <c r="B26" s="2" t="s">
        <v>6</v>
      </c>
      <c r="C26" s="3">
        <v>24</v>
      </c>
      <c r="D26" s="3"/>
      <c r="E26" s="9">
        <f t="shared" si="3"/>
        <v>0</v>
      </c>
    </row>
    <row r="27" spans="1:5" s="27" customFormat="1" ht="12.75">
      <c r="A27" s="30" t="s">
        <v>33</v>
      </c>
      <c r="B27" s="31" t="s">
        <v>6</v>
      </c>
      <c r="C27" s="32">
        <v>24</v>
      </c>
      <c r="D27" s="33"/>
      <c r="E27" s="34">
        <f>C27*D27</f>
        <v>0</v>
      </c>
    </row>
    <row r="28" spans="1:5" s="27" customFormat="1" ht="12.75">
      <c r="A28" s="26" t="s">
        <v>22</v>
      </c>
      <c r="B28" s="2" t="s">
        <v>6</v>
      </c>
      <c r="C28" s="3">
        <v>4</v>
      </c>
      <c r="D28" s="3"/>
      <c r="E28" s="9">
        <f aca="true" t="shared" si="4" ref="E28">C28*D28</f>
        <v>0</v>
      </c>
    </row>
    <row r="29" spans="1:5" ht="12.75">
      <c r="A29" s="30" t="s">
        <v>34</v>
      </c>
      <c r="B29" s="31" t="s">
        <v>6</v>
      </c>
      <c r="C29" s="32">
        <v>4</v>
      </c>
      <c r="D29" s="33"/>
      <c r="E29" s="34">
        <f>C29*D29</f>
        <v>0</v>
      </c>
    </row>
    <row r="30" spans="1:5" ht="12.75">
      <c r="A30" s="26" t="s">
        <v>35</v>
      </c>
      <c r="B30" s="2" t="s">
        <v>6</v>
      </c>
      <c r="C30" s="3">
        <v>2</v>
      </c>
      <c r="D30" s="3"/>
      <c r="E30" s="9">
        <f t="shared" si="3"/>
        <v>0</v>
      </c>
    </row>
    <row r="31" spans="1:5" ht="12.75">
      <c r="A31" s="30" t="s">
        <v>36</v>
      </c>
      <c r="B31" s="31" t="s">
        <v>6</v>
      </c>
      <c r="C31" s="32">
        <v>2</v>
      </c>
      <c r="D31" s="33"/>
      <c r="E31" s="34">
        <f>C31*D31</f>
        <v>0</v>
      </c>
    </row>
    <row r="32" spans="1:5" s="27" customFormat="1" ht="12.75">
      <c r="A32" s="26" t="s">
        <v>26</v>
      </c>
      <c r="B32" s="2" t="s">
        <v>6</v>
      </c>
      <c r="C32" s="3">
        <v>7</v>
      </c>
      <c r="D32" s="3"/>
      <c r="E32" s="9">
        <f t="shared" si="3"/>
        <v>0</v>
      </c>
    </row>
    <row r="33" spans="1:5" ht="12.75">
      <c r="A33" s="30" t="s">
        <v>27</v>
      </c>
      <c r="B33" s="31" t="s">
        <v>6</v>
      </c>
      <c r="C33" s="32">
        <v>7</v>
      </c>
      <c r="D33" s="33"/>
      <c r="E33" s="34">
        <f>C33*D33</f>
        <v>0</v>
      </c>
    </row>
    <row r="34" spans="1:5" s="27" customFormat="1" ht="12.75">
      <c r="A34" s="26" t="s">
        <v>23</v>
      </c>
      <c r="B34" s="2" t="s">
        <v>2</v>
      </c>
      <c r="C34" s="3">
        <v>10</v>
      </c>
      <c r="D34" s="3"/>
      <c r="E34" s="9">
        <f t="shared" si="3"/>
        <v>0</v>
      </c>
    </row>
    <row r="35" spans="1:5" s="27" customFormat="1" ht="12.75">
      <c r="A35" s="30" t="s">
        <v>69</v>
      </c>
      <c r="B35" s="31" t="s">
        <v>6</v>
      </c>
      <c r="C35" s="32">
        <v>2</v>
      </c>
      <c r="D35" s="33"/>
      <c r="E35" s="34">
        <f>C35*D35</f>
        <v>0</v>
      </c>
    </row>
    <row r="36" spans="1:5" s="27" customFormat="1" ht="12.75">
      <c r="A36" s="30" t="s">
        <v>28</v>
      </c>
      <c r="B36" s="31" t="s">
        <v>6</v>
      </c>
      <c r="C36" s="32">
        <v>1</v>
      </c>
      <c r="D36" s="33"/>
      <c r="E36" s="34">
        <f>C36*D36</f>
        <v>0</v>
      </c>
    </row>
    <row r="37" spans="1:5" s="27" customFormat="1" ht="12.75">
      <c r="A37" s="26" t="s">
        <v>29</v>
      </c>
      <c r="B37" s="2" t="s">
        <v>6</v>
      </c>
      <c r="C37" s="3">
        <v>5</v>
      </c>
      <c r="D37" s="3"/>
      <c r="E37" s="9">
        <f t="shared" si="3"/>
        <v>0</v>
      </c>
    </row>
    <row r="38" spans="1:5" s="27" customFormat="1" ht="12.75">
      <c r="A38" s="30" t="s">
        <v>30</v>
      </c>
      <c r="B38" s="31" t="s">
        <v>6</v>
      </c>
      <c r="C38" s="32">
        <v>5</v>
      </c>
      <c r="D38" s="33"/>
      <c r="E38" s="34">
        <f>C38*D38</f>
        <v>0</v>
      </c>
    </row>
    <row r="39" spans="1:5" ht="12.75">
      <c r="A39" s="26" t="s">
        <v>24</v>
      </c>
      <c r="B39" s="2" t="s">
        <v>2</v>
      </c>
      <c r="C39" s="3">
        <v>19.38</v>
      </c>
      <c r="D39" s="3"/>
      <c r="E39" s="9">
        <f>C39*D39</f>
        <v>0</v>
      </c>
    </row>
    <row r="40" spans="1:5" ht="12.75">
      <c r="A40" s="57" t="s">
        <v>72</v>
      </c>
      <c r="B40" s="2" t="s">
        <v>2</v>
      </c>
      <c r="C40" s="3">
        <v>4.66</v>
      </c>
      <c r="D40" s="3"/>
      <c r="E40" s="9">
        <f>C40*D40</f>
        <v>0</v>
      </c>
    </row>
    <row r="41" spans="1:5" ht="12.75">
      <c r="A41" s="57" t="s">
        <v>73</v>
      </c>
      <c r="B41" s="2" t="s">
        <v>2</v>
      </c>
      <c r="C41" s="3">
        <v>19.06</v>
      </c>
      <c r="D41" s="3"/>
      <c r="E41" s="9">
        <f>C41*D41</f>
        <v>0</v>
      </c>
    </row>
    <row r="42" spans="1:5" s="35" customFormat="1" ht="12.75">
      <c r="A42" s="14" t="s">
        <v>10</v>
      </c>
      <c r="B42" s="15"/>
      <c r="C42" s="19"/>
      <c r="D42" s="19"/>
      <c r="E42" s="17">
        <f>SUM(E24:E41)</f>
        <v>0</v>
      </c>
    </row>
    <row r="43" spans="1:5" s="35" customFormat="1" ht="12.75">
      <c r="A43" s="5"/>
      <c r="B43" s="13"/>
      <c r="C43" s="18"/>
      <c r="D43" s="18"/>
      <c r="E43" s="18"/>
    </row>
    <row r="44" spans="1:5" s="35" customFormat="1" ht="12.75">
      <c r="A44" s="38" t="s">
        <v>37</v>
      </c>
      <c r="B44" s="21" t="s">
        <v>3</v>
      </c>
      <c r="C44" s="22" t="s">
        <v>0</v>
      </c>
      <c r="D44" s="22" t="s">
        <v>4</v>
      </c>
      <c r="E44" s="22" t="s">
        <v>5</v>
      </c>
    </row>
    <row r="45" spans="1:5" s="35" customFormat="1" ht="12.75">
      <c r="A45" s="1" t="s">
        <v>71</v>
      </c>
      <c r="B45" s="2" t="s">
        <v>1</v>
      </c>
      <c r="C45" s="3">
        <v>136.72</v>
      </c>
      <c r="D45" s="3"/>
      <c r="E45" s="9">
        <f aca="true" t="shared" si="5" ref="E45:E62">SUM(C45*D45)</f>
        <v>0</v>
      </c>
    </row>
    <row r="46" spans="1:5" s="35" customFormat="1" ht="12.75">
      <c r="A46" s="30" t="s">
        <v>107</v>
      </c>
      <c r="B46" s="31" t="s">
        <v>1</v>
      </c>
      <c r="C46" s="33">
        <v>159.5</v>
      </c>
      <c r="D46" s="33"/>
      <c r="E46" s="34">
        <f aca="true" t="shared" si="6" ref="E46:E48">SUM(C46*D46)</f>
        <v>0</v>
      </c>
    </row>
    <row r="47" spans="1:5" s="35" customFormat="1" ht="12.75">
      <c r="A47" s="1" t="s">
        <v>70</v>
      </c>
      <c r="B47" s="2" t="s">
        <v>1</v>
      </c>
      <c r="C47" s="3">
        <v>117.8</v>
      </c>
      <c r="D47" s="3"/>
      <c r="E47" s="9">
        <f t="shared" si="6"/>
        <v>0</v>
      </c>
    </row>
    <row r="48" spans="1:5" s="35" customFormat="1" ht="12.75">
      <c r="A48" s="26" t="s">
        <v>80</v>
      </c>
      <c r="B48" s="2" t="s">
        <v>2</v>
      </c>
      <c r="C48" s="3">
        <v>28.04</v>
      </c>
      <c r="D48" s="3"/>
      <c r="E48" s="9">
        <f t="shared" si="6"/>
        <v>0</v>
      </c>
    </row>
    <row r="49" spans="1:5" s="35" customFormat="1" ht="12.75">
      <c r="A49" s="30" t="s">
        <v>74</v>
      </c>
      <c r="B49" s="31" t="s">
        <v>6</v>
      </c>
      <c r="C49" s="33">
        <v>5470</v>
      </c>
      <c r="D49" s="33"/>
      <c r="E49" s="34">
        <f aca="true" t="shared" si="7" ref="E49">SUM(C49*D49)</f>
        <v>0</v>
      </c>
    </row>
    <row r="50" spans="1:5" s="35" customFormat="1" ht="12.75">
      <c r="A50" s="30" t="s">
        <v>75</v>
      </c>
      <c r="B50" s="31" t="s">
        <v>6</v>
      </c>
      <c r="C50" s="33">
        <v>80</v>
      </c>
      <c r="D50" s="33"/>
      <c r="E50" s="34">
        <f t="shared" si="5"/>
        <v>0</v>
      </c>
    </row>
    <row r="51" spans="1:5" ht="12.75" customHeight="1">
      <c r="A51" s="30" t="s">
        <v>76</v>
      </c>
      <c r="B51" s="31" t="s">
        <v>6</v>
      </c>
      <c r="C51" s="33">
        <v>60</v>
      </c>
      <c r="D51" s="33"/>
      <c r="E51" s="34">
        <f aca="true" t="shared" si="8" ref="E51:E52">SUM(C51*D51)</f>
        <v>0</v>
      </c>
    </row>
    <row r="52" spans="1:5" ht="12.75" customHeight="1">
      <c r="A52" s="30" t="s">
        <v>77</v>
      </c>
      <c r="B52" s="31" t="s">
        <v>6</v>
      </c>
      <c r="C52" s="33">
        <v>110</v>
      </c>
      <c r="D52" s="33"/>
      <c r="E52" s="34">
        <f t="shared" si="8"/>
        <v>0</v>
      </c>
    </row>
    <row r="53" spans="1:5" ht="12.75" customHeight="1">
      <c r="A53" s="30" t="s">
        <v>78</v>
      </c>
      <c r="B53" s="31" t="s">
        <v>6</v>
      </c>
      <c r="C53" s="33">
        <v>110</v>
      </c>
      <c r="D53" s="33"/>
      <c r="E53" s="34">
        <f t="shared" si="5"/>
        <v>0</v>
      </c>
    </row>
    <row r="54" spans="1:5" ht="12.75" customHeight="1">
      <c r="A54" s="30" t="s">
        <v>85</v>
      </c>
      <c r="B54" s="31" t="s">
        <v>6</v>
      </c>
      <c r="C54" s="33">
        <v>100</v>
      </c>
      <c r="D54" s="33"/>
      <c r="E54" s="34">
        <f t="shared" si="5"/>
        <v>0</v>
      </c>
    </row>
    <row r="55" spans="1:5" s="35" customFormat="1" ht="12.75">
      <c r="A55" s="26" t="s">
        <v>81</v>
      </c>
      <c r="B55" s="2" t="s">
        <v>2</v>
      </c>
      <c r="C55" s="3">
        <v>9.66</v>
      </c>
      <c r="D55" s="3"/>
      <c r="E55" s="9">
        <f t="shared" si="5"/>
        <v>0</v>
      </c>
    </row>
    <row r="56" spans="1:5" ht="12.75">
      <c r="A56" s="30" t="s">
        <v>82</v>
      </c>
      <c r="B56" s="31" t="s">
        <v>6</v>
      </c>
      <c r="C56" s="33">
        <v>30</v>
      </c>
      <c r="D56" s="33"/>
      <c r="E56" s="34">
        <f t="shared" si="5"/>
        <v>0</v>
      </c>
    </row>
    <row r="57" spans="1:5" ht="12.75">
      <c r="A57" s="30" t="s">
        <v>83</v>
      </c>
      <c r="B57" s="31" t="s">
        <v>6</v>
      </c>
      <c r="C57" s="33">
        <v>30</v>
      </c>
      <c r="D57" s="33"/>
      <c r="E57" s="34">
        <f aca="true" t="shared" si="9" ref="E57:E59">SUM(C57*D57)</f>
        <v>0</v>
      </c>
    </row>
    <row r="58" spans="1:5" ht="12.75">
      <c r="A58" s="30" t="s">
        <v>108</v>
      </c>
      <c r="B58" s="31" t="s">
        <v>18</v>
      </c>
      <c r="C58" s="33">
        <v>2</v>
      </c>
      <c r="D58" s="33"/>
      <c r="E58" s="34">
        <f t="shared" si="9"/>
        <v>0</v>
      </c>
    </row>
    <row r="59" spans="1:5" ht="12.75">
      <c r="A59" s="30" t="s">
        <v>84</v>
      </c>
      <c r="B59" s="31" t="s">
        <v>6</v>
      </c>
      <c r="C59" s="33">
        <v>2</v>
      </c>
      <c r="D59" s="33"/>
      <c r="E59" s="34">
        <f t="shared" si="9"/>
        <v>0</v>
      </c>
    </row>
    <row r="60" spans="1:5" ht="12.75">
      <c r="A60" s="1" t="s">
        <v>49</v>
      </c>
      <c r="B60" s="2" t="s">
        <v>6</v>
      </c>
      <c r="C60" s="3">
        <v>2</v>
      </c>
      <c r="D60" s="3"/>
      <c r="E60" s="9">
        <f>C60*D60</f>
        <v>0</v>
      </c>
    </row>
    <row r="61" spans="1:5" ht="12.75">
      <c r="A61" s="30" t="s">
        <v>79</v>
      </c>
      <c r="B61" s="31" t="s">
        <v>6</v>
      </c>
      <c r="C61" s="32">
        <v>2</v>
      </c>
      <c r="D61" s="33"/>
      <c r="E61" s="34">
        <f aca="true" t="shared" si="10" ref="E61:E63">SUM(C61*D61)</f>
        <v>0</v>
      </c>
    </row>
    <row r="62" spans="1:5" ht="12.75">
      <c r="A62" s="1" t="s">
        <v>44</v>
      </c>
      <c r="B62" s="2" t="s">
        <v>2</v>
      </c>
      <c r="C62" s="4">
        <v>19.38</v>
      </c>
      <c r="D62" s="4"/>
      <c r="E62" s="9">
        <f t="shared" si="5"/>
        <v>0</v>
      </c>
    </row>
    <row r="63" spans="1:5" ht="12.75">
      <c r="A63" s="30" t="s">
        <v>45</v>
      </c>
      <c r="B63" s="31" t="s">
        <v>18</v>
      </c>
      <c r="C63" s="33">
        <v>4</v>
      </c>
      <c r="D63" s="33"/>
      <c r="E63" s="34">
        <f t="shared" si="10"/>
        <v>0</v>
      </c>
    </row>
    <row r="64" spans="1:5" ht="12.75">
      <c r="A64" s="14" t="s">
        <v>10</v>
      </c>
      <c r="B64" s="15"/>
      <c r="C64" s="16"/>
      <c r="D64" s="16"/>
      <c r="E64" s="17">
        <f>SUM(E45:E63)</f>
        <v>0</v>
      </c>
    </row>
    <row r="65" spans="1:5" ht="12.75">
      <c r="A65" s="5"/>
      <c r="B65" s="6"/>
      <c r="C65" s="6"/>
      <c r="D65" s="6"/>
      <c r="E65" s="7"/>
    </row>
    <row r="66" spans="1:5" ht="12.75">
      <c r="A66" s="38" t="s">
        <v>16</v>
      </c>
      <c r="B66" s="21" t="s">
        <v>3</v>
      </c>
      <c r="C66" s="22" t="s">
        <v>0</v>
      </c>
      <c r="D66" s="22" t="s">
        <v>4</v>
      </c>
      <c r="E66" s="22" t="s">
        <v>5</v>
      </c>
    </row>
    <row r="67" spans="1:5" ht="12.75">
      <c r="A67" s="1" t="s">
        <v>92</v>
      </c>
      <c r="B67" s="2" t="s">
        <v>1</v>
      </c>
      <c r="C67" s="4">
        <v>20.94</v>
      </c>
      <c r="D67" s="3"/>
      <c r="E67" s="9">
        <f aca="true" t="shared" si="11" ref="E67:E69">SUM(C67*D67)</f>
        <v>0</v>
      </c>
    </row>
    <row r="68" spans="1:5" ht="12.75">
      <c r="A68" s="30" t="s">
        <v>87</v>
      </c>
      <c r="B68" s="31" t="s">
        <v>1</v>
      </c>
      <c r="C68" s="32">
        <v>24.36</v>
      </c>
      <c r="D68" s="33"/>
      <c r="E68" s="34">
        <f t="shared" si="11"/>
        <v>0</v>
      </c>
    </row>
    <row r="69" spans="1:5" ht="12.75">
      <c r="A69" s="50" t="s">
        <v>86</v>
      </c>
      <c r="B69" s="2" t="s">
        <v>1</v>
      </c>
      <c r="C69" s="51">
        <v>136.72</v>
      </c>
      <c r="D69" s="51"/>
      <c r="E69" s="49">
        <f t="shared" si="11"/>
        <v>0</v>
      </c>
    </row>
    <row r="70" spans="1:5" ht="12.75">
      <c r="A70" s="1" t="s">
        <v>17</v>
      </c>
      <c r="B70" s="2" t="s">
        <v>1</v>
      </c>
      <c r="C70" s="4">
        <v>136.72</v>
      </c>
      <c r="D70" s="3"/>
      <c r="E70" s="9">
        <f aca="true" t="shared" si="12" ref="E70:E78">SUM(C70*D70)</f>
        <v>0</v>
      </c>
    </row>
    <row r="71" spans="1:5" ht="12.75">
      <c r="A71" s="30" t="s">
        <v>90</v>
      </c>
      <c r="B71" s="31" t="s">
        <v>15</v>
      </c>
      <c r="C71" s="33">
        <v>1.8</v>
      </c>
      <c r="D71" s="33"/>
      <c r="E71" s="34">
        <f t="shared" si="12"/>
        <v>0</v>
      </c>
    </row>
    <row r="72" spans="1:5" ht="12.75">
      <c r="A72" s="1" t="s">
        <v>93</v>
      </c>
      <c r="B72" s="2" t="s">
        <v>2</v>
      </c>
      <c r="C72" s="4">
        <v>70.1</v>
      </c>
      <c r="D72" s="3"/>
      <c r="E72" s="9">
        <f t="shared" si="12"/>
        <v>0</v>
      </c>
    </row>
    <row r="73" spans="1:5" ht="12.75">
      <c r="A73" s="30" t="s">
        <v>94</v>
      </c>
      <c r="B73" s="31" t="s">
        <v>15</v>
      </c>
      <c r="C73" s="33">
        <v>1.74</v>
      </c>
      <c r="D73" s="33"/>
      <c r="E73" s="34">
        <f>SUM(C73*D73)</f>
        <v>0</v>
      </c>
    </row>
    <row r="74" spans="1:5" ht="12.75">
      <c r="A74" s="30" t="s">
        <v>95</v>
      </c>
      <c r="B74" s="31" t="s">
        <v>15</v>
      </c>
      <c r="C74" s="33">
        <v>1.74</v>
      </c>
      <c r="D74" s="33"/>
      <c r="E74" s="34">
        <f>SUM(C74*D74)</f>
        <v>0</v>
      </c>
    </row>
    <row r="75" spans="1:5" ht="12.75">
      <c r="A75" s="1" t="s">
        <v>52</v>
      </c>
      <c r="B75" s="2" t="s">
        <v>2</v>
      </c>
      <c r="C75" s="4">
        <v>19.06</v>
      </c>
      <c r="D75" s="3"/>
      <c r="E75" s="9">
        <f aca="true" t="shared" si="13" ref="E75:E76">SUM(C75*D75)</f>
        <v>0</v>
      </c>
    </row>
    <row r="76" spans="1:5" ht="12.75">
      <c r="A76" s="30" t="s">
        <v>53</v>
      </c>
      <c r="B76" s="31" t="s">
        <v>2</v>
      </c>
      <c r="C76" s="33">
        <v>20</v>
      </c>
      <c r="D76" s="33"/>
      <c r="E76" s="34">
        <f t="shared" si="13"/>
        <v>0</v>
      </c>
    </row>
    <row r="77" spans="1:5" ht="12.75">
      <c r="A77" s="1" t="s">
        <v>88</v>
      </c>
      <c r="B77" s="2" t="s">
        <v>2</v>
      </c>
      <c r="C77" s="4">
        <v>168.24</v>
      </c>
      <c r="D77" s="3"/>
      <c r="E77" s="9">
        <f t="shared" si="12"/>
        <v>0</v>
      </c>
    </row>
    <row r="78" spans="1:5" ht="12.75">
      <c r="A78" s="30" t="s">
        <v>89</v>
      </c>
      <c r="B78" s="31" t="s">
        <v>15</v>
      </c>
      <c r="C78" s="33">
        <v>0.5</v>
      </c>
      <c r="D78" s="33"/>
      <c r="E78" s="34">
        <f t="shared" si="12"/>
        <v>0</v>
      </c>
    </row>
    <row r="79" spans="1:5" ht="12.75">
      <c r="A79" s="14" t="s">
        <v>10</v>
      </c>
      <c r="B79" s="15"/>
      <c r="C79" s="16"/>
      <c r="D79" s="16"/>
      <c r="E79" s="17">
        <f>SUM(E67:E78)</f>
        <v>0</v>
      </c>
    </row>
    <row r="80" spans="1:5" ht="12.75">
      <c r="A80" s="14"/>
      <c r="B80" s="15"/>
      <c r="C80" s="16"/>
      <c r="D80" s="16"/>
      <c r="E80" s="17"/>
    </row>
    <row r="81" spans="1:5" ht="12.75">
      <c r="A81" s="38" t="s">
        <v>41</v>
      </c>
      <c r="B81" s="39" t="s">
        <v>3</v>
      </c>
      <c r="C81" s="40" t="s">
        <v>0</v>
      </c>
      <c r="D81" s="40" t="s">
        <v>4</v>
      </c>
      <c r="E81" s="40" t="s">
        <v>5</v>
      </c>
    </row>
    <row r="82" spans="1:5" ht="12.75">
      <c r="A82" s="1" t="s">
        <v>39</v>
      </c>
      <c r="B82" s="2" t="s">
        <v>6</v>
      </c>
      <c r="C82" s="3">
        <v>1</v>
      </c>
      <c r="D82" s="3"/>
      <c r="E82" s="9">
        <f aca="true" t="shared" si="14" ref="E82">SUM(C82*D82)</f>
        <v>0</v>
      </c>
    </row>
    <row r="83" spans="1:5" ht="12.75">
      <c r="A83" s="41" t="s">
        <v>46</v>
      </c>
      <c r="B83" s="42" t="s">
        <v>6</v>
      </c>
      <c r="C83" s="43">
        <v>1</v>
      </c>
      <c r="D83" s="43"/>
      <c r="E83" s="44">
        <f aca="true" t="shared" si="15" ref="E83:E84">SUM(C83*D83)</f>
        <v>0</v>
      </c>
    </row>
    <row r="84" spans="1:5" ht="12.75">
      <c r="A84" s="41" t="s">
        <v>40</v>
      </c>
      <c r="B84" s="42" t="s">
        <v>6</v>
      </c>
      <c r="C84" s="43">
        <v>1</v>
      </c>
      <c r="D84" s="43"/>
      <c r="E84" s="44">
        <f t="shared" si="15"/>
        <v>0</v>
      </c>
    </row>
    <row r="85" spans="1:5" ht="12.75">
      <c r="A85" s="23" t="s">
        <v>10</v>
      </c>
      <c r="B85" s="45"/>
      <c r="C85" s="46"/>
      <c r="D85" s="46"/>
      <c r="E85" s="47">
        <f>SUM(E82:E84)</f>
        <v>0</v>
      </c>
    </row>
    <row r="87" spans="1:5" ht="12.75">
      <c r="A87" s="36" t="s">
        <v>8</v>
      </c>
      <c r="B87" s="21" t="s">
        <v>3</v>
      </c>
      <c r="C87" s="22" t="s">
        <v>0</v>
      </c>
      <c r="D87" s="22" t="s">
        <v>4</v>
      </c>
      <c r="E87" s="22" t="s">
        <v>5</v>
      </c>
    </row>
    <row r="88" spans="1:5" ht="12.75">
      <c r="A88" s="1" t="s">
        <v>99</v>
      </c>
      <c r="B88" s="2" t="s">
        <v>100</v>
      </c>
      <c r="C88" s="3">
        <v>13.7</v>
      </c>
      <c r="D88" s="3"/>
      <c r="E88" s="9">
        <f aca="true" t="shared" si="16" ref="E88:E101">C88*D88</f>
        <v>0</v>
      </c>
    </row>
    <row r="89" spans="1:5" ht="12.75">
      <c r="A89" s="1" t="s">
        <v>101</v>
      </c>
      <c r="B89" s="2" t="s">
        <v>7</v>
      </c>
      <c r="C89" s="3">
        <v>1</v>
      </c>
      <c r="D89" s="3"/>
      <c r="E89" s="9">
        <f t="shared" si="16"/>
        <v>0</v>
      </c>
    </row>
    <row r="90" spans="1:5" ht="12.75">
      <c r="A90" s="1" t="s">
        <v>102</v>
      </c>
      <c r="B90" s="2" t="s">
        <v>7</v>
      </c>
      <c r="C90" s="3">
        <v>1</v>
      </c>
      <c r="D90" s="3"/>
      <c r="E90" s="9">
        <f t="shared" si="16"/>
        <v>0</v>
      </c>
    </row>
    <row r="91" spans="1:5" ht="12.75">
      <c r="A91" s="1" t="s">
        <v>38</v>
      </c>
      <c r="B91" s="2" t="s">
        <v>7</v>
      </c>
      <c r="C91" s="3">
        <v>1</v>
      </c>
      <c r="D91" s="3"/>
      <c r="E91" s="9">
        <f aca="true" t="shared" si="17" ref="E91:E92">C91*D91</f>
        <v>0</v>
      </c>
    </row>
    <row r="92" spans="1:5" ht="12.75">
      <c r="A92" s="1" t="s">
        <v>98</v>
      </c>
      <c r="B92" s="2" t="s">
        <v>7</v>
      </c>
      <c r="C92" s="3">
        <v>1</v>
      </c>
      <c r="D92" s="3"/>
      <c r="E92" s="9">
        <f t="shared" si="17"/>
        <v>0</v>
      </c>
    </row>
    <row r="93" spans="1:5" ht="12.75">
      <c r="A93" s="1" t="s">
        <v>91</v>
      </c>
      <c r="B93" s="2" t="s">
        <v>7</v>
      </c>
      <c r="C93" s="3">
        <v>1</v>
      </c>
      <c r="D93" s="3"/>
      <c r="E93" s="9">
        <f aca="true" t="shared" si="18" ref="E93:E95">C93*D93</f>
        <v>0</v>
      </c>
    </row>
    <row r="94" spans="1:5" ht="12.75">
      <c r="A94" s="1" t="s">
        <v>47</v>
      </c>
      <c r="B94" s="2" t="s">
        <v>6</v>
      </c>
      <c r="C94" s="3">
        <v>13</v>
      </c>
      <c r="D94" s="3"/>
      <c r="E94" s="9">
        <f t="shared" si="18"/>
        <v>0</v>
      </c>
    </row>
    <row r="95" spans="1:5" ht="12.75">
      <c r="A95" s="1" t="s">
        <v>48</v>
      </c>
      <c r="B95" s="2" t="s">
        <v>6</v>
      </c>
      <c r="C95" s="3">
        <v>12</v>
      </c>
      <c r="D95" s="3"/>
      <c r="E95" s="9">
        <f t="shared" si="18"/>
        <v>0</v>
      </c>
    </row>
    <row r="96" spans="1:5" ht="12.75">
      <c r="A96" s="1" t="s">
        <v>31</v>
      </c>
      <c r="B96" s="2" t="s">
        <v>1</v>
      </c>
      <c r="C96" s="3">
        <v>160</v>
      </c>
      <c r="D96" s="3"/>
      <c r="E96" s="9">
        <f t="shared" si="16"/>
        <v>0</v>
      </c>
    </row>
    <row r="97" spans="1:5" ht="12.75">
      <c r="A97" s="58" t="s">
        <v>60</v>
      </c>
      <c r="B97" s="59" t="s">
        <v>55</v>
      </c>
      <c r="C97" s="60">
        <v>35</v>
      </c>
      <c r="D97" s="60"/>
      <c r="E97" s="61">
        <f aca="true" t="shared" si="19" ref="E97">C97*D97</f>
        <v>0</v>
      </c>
    </row>
    <row r="98" spans="1:5" ht="12.75">
      <c r="A98" s="58" t="s">
        <v>96</v>
      </c>
      <c r="B98" s="59" t="s">
        <v>97</v>
      </c>
      <c r="C98" s="60">
        <v>3</v>
      </c>
      <c r="D98" s="60"/>
      <c r="E98" s="61">
        <f>C98*D98</f>
        <v>0</v>
      </c>
    </row>
    <row r="99" spans="1:5" ht="12.75">
      <c r="A99" s="58" t="s">
        <v>56</v>
      </c>
      <c r="B99" s="59" t="s">
        <v>57</v>
      </c>
      <c r="C99" s="60">
        <v>10</v>
      </c>
      <c r="D99" s="60"/>
      <c r="E99" s="61">
        <f>C99*D99</f>
        <v>0</v>
      </c>
    </row>
    <row r="100" spans="1:5" ht="12.75">
      <c r="A100" s="58" t="s">
        <v>103</v>
      </c>
      <c r="B100" s="59" t="s">
        <v>58</v>
      </c>
      <c r="C100" s="60">
        <v>11</v>
      </c>
      <c r="D100" s="60"/>
      <c r="E100" s="61">
        <f aca="true" t="shared" si="20" ref="E100">C100*D100</f>
        <v>0</v>
      </c>
    </row>
    <row r="101" spans="1:5" ht="12.75">
      <c r="A101" s="1" t="s">
        <v>13</v>
      </c>
      <c r="B101" s="2" t="s">
        <v>15</v>
      </c>
      <c r="C101" s="3">
        <v>4.52</v>
      </c>
      <c r="D101" s="3"/>
      <c r="E101" s="9">
        <f t="shared" si="16"/>
        <v>0</v>
      </c>
    </row>
    <row r="102" spans="1:5" ht="12.75">
      <c r="A102" s="14" t="s">
        <v>10</v>
      </c>
      <c r="B102" s="24"/>
      <c r="C102" s="24"/>
      <c r="D102" s="24"/>
      <c r="E102" s="25">
        <f>SUM(E88:E101)</f>
        <v>0</v>
      </c>
    </row>
    <row r="103" spans="1:5" ht="12.75">
      <c r="A103" s="5"/>
      <c r="E103" s="8"/>
    </row>
    <row r="105" spans="1:5" ht="12.75">
      <c r="A105" s="23" t="s">
        <v>12</v>
      </c>
      <c r="D105" t="s">
        <v>14</v>
      </c>
      <c r="E105" s="8"/>
    </row>
    <row r="106" spans="1:5" ht="12.75">
      <c r="A106" s="5" t="s">
        <v>50</v>
      </c>
      <c r="E106" s="56">
        <f>E21</f>
        <v>0</v>
      </c>
    </row>
    <row r="107" spans="1:5" ht="12.75">
      <c r="A107" s="5" t="s">
        <v>9</v>
      </c>
      <c r="E107" s="52">
        <f>E42</f>
        <v>0</v>
      </c>
    </row>
    <row r="108" spans="1:5" ht="12.75">
      <c r="A108" s="5" t="s">
        <v>37</v>
      </c>
      <c r="E108" s="52">
        <f>E64</f>
        <v>0</v>
      </c>
    </row>
    <row r="109" spans="1:5" ht="12.75">
      <c r="A109" s="5" t="s">
        <v>16</v>
      </c>
      <c r="E109" s="52">
        <f>E79</f>
        <v>0</v>
      </c>
    </row>
    <row r="110" spans="1:5" ht="12.75">
      <c r="A110" s="5" t="s">
        <v>42</v>
      </c>
      <c r="E110" s="52">
        <f>E85</f>
        <v>0</v>
      </c>
    </row>
    <row r="111" spans="1:5" ht="12.75">
      <c r="A111" s="5" t="s">
        <v>8</v>
      </c>
      <c r="E111" s="52">
        <f>E102</f>
        <v>0</v>
      </c>
    </row>
    <row r="112" spans="1:5" ht="12.75">
      <c r="A112" s="24"/>
      <c r="B112" t="s">
        <v>11</v>
      </c>
      <c r="E112" s="8">
        <f>SUM(E106:E111)</f>
        <v>0</v>
      </c>
    </row>
    <row r="113" spans="2:5" ht="12.75">
      <c r="B113" t="s">
        <v>19</v>
      </c>
      <c r="E113" s="53">
        <f>E114-E112</f>
        <v>0</v>
      </c>
    </row>
    <row r="114" spans="2:5" ht="12.75">
      <c r="B114" t="s">
        <v>20</v>
      </c>
      <c r="E114" s="53">
        <f>E112*1.15</f>
        <v>0</v>
      </c>
    </row>
    <row r="115" ht="12.75">
      <c r="E115" s="8"/>
    </row>
    <row r="116" spans="1:5" ht="12.75">
      <c r="A116" s="28"/>
      <c r="E116" s="19"/>
    </row>
    <row r="117" spans="1:5" ht="12.75">
      <c r="A117" s="54"/>
      <c r="B117" s="54"/>
      <c r="C117" s="54"/>
      <c r="D117" s="54"/>
      <c r="E117" s="54"/>
    </row>
    <row r="118" spans="1:5" ht="12.75">
      <c r="A118" s="54"/>
      <c r="B118" s="54"/>
      <c r="C118" s="54"/>
      <c r="D118" s="54"/>
      <c r="E118" s="54"/>
    </row>
    <row r="119" spans="1:5" ht="12.75">
      <c r="A119" s="54"/>
      <c r="B119" s="55"/>
      <c r="C119" s="55"/>
      <c r="D119" s="55"/>
      <c r="E119" s="55"/>
    </row>
    <row r="120" spans="1:5" ht="12.75">
      <c r="A120" s="54"/>
      <c r="B120" s="55"/>
      <c r="C120" s="55"/>
      <c r="D120" s="55"/>
      <c r="E120" s="55"/>
    </row>
    <row r="123" ht="12.75">
      <c r="A123" s="29"/>
    </row>
    <row r="124" ht="12.75">
      <c r="A124" s="28"/>
    </row>
    <row r="125" ht="12.75">
      <c r="A125" s="28"/>
    </row>
    <row r="126" ht="12.75">
      <c r="A126" s="28"/>
    </row>
    <row r="129" ht="12.75">
      <c r="A129" s="24"/>
    </row>
  </sheetData>
  <mergeCells count="2">
    <mergeCell ref="A2:E2"/>
    <mergeCell ref="A3:E3"/>
  </mergeCells>
  <printOptions/>
  <pageMargins left="0.2" right="0.13" top="0.23" bottom="0.54" header="0.21" footer="0.4921259845"/>
  <pageSetup horizontalDpi="600" verticalDpi="600" orientation="portrait" paperSize="9" r:id="rId1"/>
  <ignoredErrors>
    <ignoredError sqref="E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Střechy ZAKO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- Kohout</dc:creator>
  <cp:keywords/>
  <dc:description/>
  <cp:lastModifiedBy>Lenka Králová</cp:lastModifiedBy>
  <cp:lastPrinted>2022-12-01T13:06:37Z</cp:lastPrinted>
  <dcterms:created xsi:type="dcterms:W3CDTF">2010-03-06T18:37:12Z</dcterms:created>
  <dcterms:modified xsi:type="dcterms:W3CDTF">2023-11-24T10:09:10Z</dcterms:modified>
  <cp:category/>
  <cp:version/>
  <cp:contentType/>
  <cp:contentStatus/>
</cp:coreProperties>
</file>