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\Disk Google\Rozpočty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Pol'!$A$1:$Y$205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G40" i="1"/>
  <c r="F40" i="1"/>
  <c r="H40" i="1" s="1"/>
  <c r="I40" i="1" s="1"/>
  <c r="G39" i="1"/>
  <c r="F39" i="1"/>
  <c r="G195" i="12"/>
  <c r="O8" i="12"/>
  <c r="G9" i="12"/>
  <c r="G8" i="12" s="1"/>
  <c r="I9" i="12"/>
  <c r="K9" i="12"/>
  <c r="K8" i="12" s="1"/>
  <c r="M9" i="12"/>
  <c r="M8" i="12" s="1"/>
  <c r="O9" i="12"/>
  <c r="Q9" i="12"/>
  <c r="Q8" i="12" s="1"/>
  <c r="V9" i="12"/>
  <c r="V8" i="12" s="1"/>
  <c r="G11" i="12"/>
  <c r="I11" i="12"/>
  <c r="I8" i="12" s="1"/>
  <c r="K11" i="12"/>
  <c r="M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7" i="12"/>
  <c r="I17" i="12"/>
  <c r="I16" i="12" s="1"/>
  <c r="K17" i="12"/>
  <c r="M17" i="12"/>
  <c r="O17" i="12"/>
  <c r="O16" i="12" s="1"/>
  <c r="Q17" i="12"/>
  <c r="V17" i="12"/>
  <c r="G18" i="12"/>
  <c r="G16" i="12" s="1"/>
  <c r="I18" i="12"/>
  <c r="K18" i="12"/>
  <c r="K16" i="12" s="1"/>
  <c r="M18" i="12"/>
  <c r="O18" i="12"/>
  <c r="Q18" i="12"/>
  <c r="V18" i="12"/>
  <c r="V16" i="12" s="1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Q16" i="12" s="1"/>
  <c r="V21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29" i="12"/>
  <c r="I29" i="12"/>
  <c r="V29" i="12"/>
  <c r="G30" i="12"/>
  <c r="M30" i="12" s="1"/>
  <c r="M29" i="12" s="1"/>
  <c r="I30" i="12"/>
  <c r="K30" i="12"/>
  <c r="K29" i="12" s="1"/>
  <c r="O30" i="12"/>
  <c r="O29" i="12" s="1"/>
  <c r="Q30" i="12"/>
  <c r="Q29" i="12" s="1"/>
  <c r="V30" i="12"/>
  <c r="I31" i="12"/>
  <c r="O31" i="12"/>
  <c r="Q31" i="12"/>
  <c r="G32" i="12"/>
  <c r="G31" i="12" s="1"/>
  <c r="I32" i="12"/>
  <c r="K32" i="12"/>
  <c r="K31" i="12" s="1"/>
  <c r="M32" i="12"/>
  <c r="M31" i="12" s="1"/>
  <c r="O32" i="12"/>
  <c r="Q32" i="12"/>
  <c r="V32" i="12"/>
  <c r="V31" i="12" s="1"/>
  <c r="K33" i="12"/>
  <c r="Q33" i="12"/>
  <c r="G34" i="12"/>
  <c r="M34" i="12" s="1"/>
  <c r="M33" i="12" s="1"/>
  <c r="I34" i="12"/>
  <c r="I33" i="12" s="1"/>
  <c r="K34" i="12"/>
  <c r="O34" i="12"/>
  <c r="O33" i="12" s="1"/>
  <c r="Q34" i="12"/>
  <c r="V34" i="12"/>
  <c r="V33" i="12" s="1"/>
  <c r="G36" i="12"/>
  <c r="M36" i="12" s="1"/>
  <c r="M35" i="12" s="1"/>
  <c r="I36" i="12"/>
  <c r="K36" i="12"/>
  <c r="K35" i="12" s="1"/>
  <c r="O36" i="12"/>
  <c r="O35" i="12" s="1"/>
  <c r="Q36" i="12"/>
  <c r="Q35" i="12" s="1"/>
  <c r="V36" i="12"/>
  <c r="G39" i="12"/>
  <c r="I39" i="12"/>
  <c r="I35" i="12" s="1"/>
  <c r="K39" i="12"/>
  <c r="M39" i="12"/>
  <c r="O39" i="12"/>
  <c r="Q39" i="12"/>
  <c r="V39" i="12"/>
  <c r="G41" i="12"/>
  <c r="I41" i="12"/>
  <c r="K41" i="12"/>
  <c r="M41" i="12"/>
  <c r="O41" i="12"/>
  <c r="Q41" i="12"/>
  <c r="V41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V35" i="12" s="1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K53" i="12"/>
  <c r="Q53" i="12"/>
  <c r="G54" i="12"/>
  <c r="M54" i="12" s="1"/>
  <c r="M53" i="12" s="1"/>
  <c r="I54" i="12"/>
  <c r="I53" i="12" s="1"/>
  <c r="K54" i="12"/>
  <c r="O54" i="12"/>
  <c r="O53" i="12" s="1"/>
  <c r="Q54" i="12"/>
  <c r="V54" i="12"/>
  <c r="V53" i="12" s="1"/>
  <c r="G56" i="12"/>
  <c r="I56" i="12"/>
  <c r="K56" i="12"/>
  <c r="K55" i="12" s="1"/>
  <c r="M56" i="12"/>
  <c r="O56" i="12"/>
  <c r="O55" i="12" s="1"/>
  <c r="Q56" i="12"/>
  <c r="Q55" i="12" s="1"/>
  <c r="V56" i="12"/>
  <c r="G57" i="12"/>
  <c r="I57" i="12"/>
  <c r="I55" i="12" s="1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V55" i="12" s="1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I69" i="12" s="1"/>
  <c r="K70" i="12"/>
  <c r="K69" i="12" s="1"/>
  <c r="O70" i="12"/>
  <c r="O69" i="12" s="1"/>
  <c r="Q70" i="12"/>
  <c r="Q69" i="12" s="1"/>
  <c r="V70" i="12"/>
  <c r="G71" i="12"/>
  <c r="M71" i="12" s="1"/>
  <c r="I71" i="12"/>
  <c r="K71" i="12"/>
  <c r="O71" i="12"/>
  <c r="Q71" i="12"/>
  <c r="V71" i="12"/>
  <c r="V69" i="12" s="1"/>
  <c r="G73" i="12"/>
  <c r="M73" i="12" s="1"/>
  <c r="I73" i="12"/>
  <c r="K73" i="12"/>
  <c r="O73" i="12"/>
  <c r="Q73" i="12"/>
  <c r="V73" i="12"/>
  <c r="G75" i="12"/>
  <c r="I75" i="12"/>
  <c r="I74" i="12" s="1"/>
  <c r="K75" i="12"/>
  <c r="M75" i="12"/>
  <c r="O75" i="12"/>
  <c r="O74" i="12" s="1"/>
  <c r="Q75" i="12"/>
  <c r="V75" i="12"/>
  <c r="G76" i="12"/>
  <c r="G74" i="12" s="1"/>
  <c r="I76" i="12"/>
  <c r="K76" i="12"/>
  <c r="K74" i="12" s="1"/>
  <c r="M76" i="12"/>
  <c r="O76" i="12"/>
  <c r="Q76" i="12"/>
  <c r="V76" i="12"/>
  <c r="V74" i="12" s="1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Q74" i="12" s="1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I105" i="12" s="1"/>
  <c r="K106" i="12"/>
  <c r="K105" i="12" s="1"/>
  <c r="O106" i="12"/>
  <c r="O105" i="12" s="1"/>
  <c r="Q106" i="12"/>
  <c r="Q105" i="12" s="1"/>
  <c r="V106" i="12"/>
  <c r="G107" i="12"/>
  <c r="M107" i="12" s="1"/>
  <c r="I107" i="12"/>
  <c r="K107" i="12"/>
  <c r="O107" i="12"/>
  <c r="Q107" i="12"/>
  <c r="V107" i="12"/>
  <c r="V105" i="12" s="1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M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I134" i="12"/>
  <c r="K134" i="12"/>
  <c r="M134" i="12"/>
  <c r="O134" i="12"/>
  <c r="Q134" i="12"/>
  <c r="V134" i="12"/>
  <c r="G135" i="12"/>
  <c r="I135" i="12"/>
  <c r="K135" i="12"/>
  <c r="M135" i="12"/>
  <c r="O135" i="12"/>
  <c r="Q135" i="12"/>
  <c r="V135" i="12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O146" i="12"/>
  <c r="G147" i="12"/>
  <c r="G146" i="12" s="1"/>
  <c r="I147" i="12"/>
  <c r="K147" i="12"/>
  <c r="K146" i="12" s="1"/>
  <c r="M147" i="12"/>
  <c r="O147" i="12"/>
  <c r="Q147" i="12"/>
  <c r="Q146" i="12" s="1"/>
  <c r="V147" i="12"/>
  <c r="V146" i="12" s="1"/>
  <c r="G148" i="12"/>
  <c r="M148" i="12" s="1"/>
  <c r="I148" i="12"/>
  <c r="I146" i="12" s="1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Q151" i="12"/>
  <c r="G152" i="12"/>
  <c r="I152" i="12"/>
  <c r="I151" i="12" s="1"/>
  <c r="K152" i="12"/>
  <c r="M152" i="12"/>
  <c r="O152" i="12"/>
  <c r="O151" i="12" s="1"/>
  <c r="Q152" i="12"/>
  <c r="V152" i="12"/>
  <c r="G153" i="12"/>
  <c r="G151" i="12" s="1"/>
  <c r="I153" i="12"/>
  <c r="K153" i="12"/>
  <c r="K151" i="12" s="1"/>
  <c r="M153" i="12"/>
  <c r="O153" i="12"/>
  <c r="Q153" i="12"/>
  <c r="V153" i="12"/>
  <c r="V151" i="12" s="1"/>
  <c r="G155" i="12"/>
  <c r="I155" i="12"/>
  <c r="K155" i="12"/>
  <c r="M155" i="12"/>
  <c r="O155" i="12"/>
  <c r="Q155" i="12"/>
  <c r="V155" i="12"/>
  <c r="G157" i="12"/>
  <c r="M157" i="12" s="1"/>
  <c r="I157" i="12"/>
  <c r="K157" i="12"/>
  <c r="O157" i="12"/>
  <c r="Q157" i="12"/>
  <c r="V157" i="12"/>
  <c r="G158" i="12"/>
  <c r="V158" i="12"/>
  <c r="G159" i="12"/>
  <c r="M159" i="12" s="1"/>
  <c r="M158" i="12" s="1"/>
  <c r="I159" i="12"/>
  <c r="K159" i="12"/>
  <c r="K158" i="12" s="1"/>
  <c r="O159" i="12"/>
  <c r="O158" i="12" s="1"/>
  <c r="Q159" i="12"/>
  <c r="Q158" i="12" s="1"/>
  <c r="V159" i="12"/>
  <c r="G161" i="12"/>
  <c r="I161" i="12"/>
  <c r="I158" i="12" s="1"/>
  <c r="K161" i="12"/>
  <c r="M161" i="12"/>
  <c r="O161" i="12"/>
  <c r="Q161" i="12"/>
  <c r="V161" i="12"/>
  <c r="G163" i="12"/>
  <c r="I163" i="12"/>
  <c r="K163" i="12"/>
  <c r="M163" i="12"/>
  <c r="O163" i="12"/>
  <c r="Q163" i="12"/>
  <c r="V163" i="12"/>
  <c r="G166" i="12"/>
  <c r="I166" i="12"/>
  <c r="K166" i="12"/>
  <c r="M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V169" i="12"/>
  <c r="G170" i="12"/>
  <c r="M170" i="12" s="1"/>
  <c r="M169" i="12" s="1"/>
  <c r="I170" i="12"/>
  <c r="I169" i="12" s="1"/>
  <c r="K170" i="12"/>
  <c r="K169" i="12" s="1"/>
  <c r="O170" i="12"/>
  <c r="O169" i="12" s="1"/>
  <c r="Q170" i="12"/>
  <c r="Q169" i="12" s="1"/>
  <c r="V170" i="12"/>
  <c r="G172" i="12"/>
  <c r="I172" i="12"/>
  <c r="K172" i="12"/>
  <c r="M172" i="12"/>
  <c r="O172" i="12"/>
  <c r="Q172" i="12"/>
  <c r="V172" i="12"/>
  <c r="G174" i="12"/>
  <c r="I174" i="12"/>
  <c r="K174" i="12"/>
  <c r="M174" i="12"/>
  <c r="O174" i="12"/>
  <c r="Q174" i="12"/>
  <c r="V174" i="12"/>
  <c r="G176" i="12"/>
  <c r="I176" i="12"/>
  <c r="K176" i="12"/>
  <c r="M176" i="12"/>
  <c r="O176" i="12"/>
  <c r="Q176" i="12"/>
  <c r="V176" i="12"/>
  <c r="I178" i="12"/>
  <c r="O178" i="12"/>
  <c r="G179" i="12"/>
  <c r="G178" i="12" s="1"/>
  <c r="I179" i="12"/>
  <c r="K179" i="12"/>
  <c r="K178" i="12" s="1"/>
  <c r="O179" i="12"/>
  <c r="Q179" i="12"/>
  <c r="Q178" i="12" s="1"/>
  <c r="V179" i="12"/>
  <c r="V178" i="12" s="1"/>
  <c r="Q181" i="12"/>
  <c r="G182" i="12"/>
  <c r="I182" i="12"/>
  <c r="I181" i="12" s="1"/>
  <c r="K182" i="12"/>
  <c r="M182" i="12"/>
  <c r="M181" i="12" s="1"/>
  <c r="O182" i="12"/>
  <c r="O181" i="12" s="1"/>
  <c r="Q182" i="12"/>
  <c r="V182" i="12"/>
  <c r="G183" i="12"/>
  <c r="G181" i="12" s="1"/>
  <c r="I183" i="12"/>
  <c r="K183" i="12"/>
  <c r="K181" i="12" s="1"/>
  <c r="M183" i="12"/>
  <c r="O183" i="12"/>
  <c r="Q183" i="12"/>
  <c r="V183" i="12"/>
  <c r="V181" i="12" s="1"/>
  <c r="G184" i="12"/>
  <c r="I184" i="12"/>
  <c r="K184" i="12"/>
  <c r="M184" i="12"/>
  <c r="O184" i="12"/>
  <c r="Q184" i="12"/>
  <c r="V184" i="12"/>
  <c r="G186" i="12"/>
  <c r="M186" i="12" s="1"/>
  <c r="I186" i="12"/>
  <c r="K186" i="12"/>
  <c r="O186" i="12"/>
  <c r="Q186" i="12"/>
  <c r="Q185" i="12" s="1"/>
  <c r="V186" i="12"/>
  <c r="V185" i="12" s="1"/>
  <c r="G187" i="12"/>
  <c r="M187" i="12" s="1"/>
  <c r="I187" i="12"/>
  <c r="K187" i="12"/>
  <c r="K185" i="12" s="1"/>
  <c r="O187" i="12"/>
  <c r="O185" i="12" s="1"/>
  <c r="Q187" i="12"/>
  <c r="V187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I190" i="12"/>
  <c r="K190" i="12"/>
  <c r="M190" i="12"/>
  <c r="O190" i="12"/>
  <c r="Q190" i="12"/>
  <c r="V190" i="12"/>
  <c r="G191" i="12"/>
  <c r="M191" i="12" s="1"/>
  <c r="I191" i="12"/>
  <c r="I185" i="12" s="1"/>
  <c r="K191" i="12"/>
  <c r="O191" i="12"/>
  <c r="Q191" i="12"/>
  <c r="V191" i="12"/>
  <c r="G192" i="12"/>
  <c r="I192" i="12"/>
  <c r="V192" i="12"/>
  <c r="G193" i="12"/>
  <c r="M193" i="12" s="1"/>
  <c r="M192" i="12" s="1"/>
  <c r="I193" i="12"/>
  <c r="K193" i="12"/>
  <c r="K192" i="12" s="1"/>
  <c r="O193" i="12"/>
  <c r="O192" i="12" s="1"/>
  <c r="Q193" i="12"/>
  <c r="Q192" i="12" s="1"/>
  <c r="V193" i="12"/>
  <c r="AE195" i="12"/>
  <c r="I20" i="1"/>
  <c r="I19" i="1"/>
  <c r="I18" i="1"/>
  <c r="I17" i="1"/>
  <c r="I16" i="1"/>
  <c r="F42" i="1"/>
  <c r="G42" i="1"/>
  <c r="G25" i="1" s="1"/>
  <c r="A25" i="1" s="1"/>
  <c r="H41" i="1"/>
  <c r="I41" i="1" s="1"/>
  <c r="H39" i="1"/>
  <c r="I39" i="1" s="1"/>
  <c r="I42" i="1" s="1"/>
  <c r="I71" i="1" l="1"/>
  <c r="J57" i="1" s="1"/>
  <c r="G26" i="1"/>
  <c r="A26" i="1"/>
  <c r="G28" i="1"/>
  <c r="G23" i="1"/>
  <c r="M69" i="12"/>
  <c r="M16" i="12"/>
  <c r="M151" i="12"/>
  <c r="M55" i="12"/>
  <c r="M185" i="12"/>
  <c r="M146" i="12"/>
  <c r="M105" i="12"/>
  <c r="M74" i="12"/>
  <c r="G185" i="12"/>
  <c r="M179" i="12"/>
  <c r="M178" i="12" s="1"/>
  <c r="G55" i="12"/>
  <c r="G35" i="12"/>
  <c r="G53" i="12"/>
  <c r="G33" i="12"/>
  <c r="AF195" i="12"/>
  <c r="G105" i="12"/>
  <c r="G69" i="12"/>
  <c r="J40" i="1"/>
  <c r="J41" i="1"/>
  <c r="J39" i="1"/>
  <c r="J42" i="1" s="1"/>
  <c r="H42" i="1"/>
  <c r="I21" i="1"/>
  <c r="J28" i="1"/>
  <c r="J26" i="1"/>
  <c r="G38" i="1"/>
  <c r="F38" i="1"/>
  <c r="J23" i="1"/>
  <c r="J24" i="1"/>
  <c r="J25" i="1"/>
  <c r="J27" i="1"/>
  <c r="E24" i="1"/>
  <c r="E26" i="1"/>
  <c r="J65" i="1" l="1"/>
  <c r="J53" i="1"/>
  <c r="J62" i="1"/>
  <c r="J54" i="1"/>
  <c r="J69" i="1"/>
  <c r="J70" i="1"/>
  <c r="J68" i="1"/>
  <c r="J66" i="1"/>
  <c r="J58" i="1"/>
  <c r="J67" i="1"/>
  <c r="J59" i="1"/>
  <c r="J63" i="1"/>
  <c r="J56" i="1"/>
  <c r="J64" i="1"/>
  <c r="J60" i="1"/>
  <c r="J61" i="1"/>
  <c r="J55" i="1"/>
  <c r="J52" i="1"/>
  <c r="A23" i="1"/>
  <c r="J71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<sst xmlns="http://schemas.openxmlformats.org/spreadsheetml/2006/main" count="1396" uniqueCount="458">
  <si>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</si>
  <si>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</si>
  <si>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</si>
  <si>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</si>
  <si>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</si>
  <si>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</si>
  <si>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</si>
  <si>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</si>
  <si>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</si>
  <si>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</si>
  <si>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</si>
  <si>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</si>
  <si>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</si>
  <si>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</si>
  <si>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</si>
  <si>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</si>
  <si>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</si>
  <si>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</si>
  <si>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</si>
  <si>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</si>
  <si>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</si>
  <si>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</si>
  <si>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</si>
  <si>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</si>
  <si>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</si>
  <si>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</si>
  <si>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</si>
  <si>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</si>
  <si>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</si>
  <si>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</si>
  <si>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</si>
  <si>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</si>
  <si>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</si>
  <si>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</si>
  <si>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</si>
  <si>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</si>
  <si>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</si>
  <si>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</si>
  <si>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</si>
  <si>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</si>
  <si>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</si>
  <si>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</si>
  <si>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</si>
  <si>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</si>
  <si>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soc.zařízení</t>
  </si>
  <si>
    <t>Michlova 565</t>
  </si>
  <si>
    <t>Objekt:</t>
  </si>
  <si>
    <t>Rozpočet:</t>
  </si>
  <si>
    <t>MŠ Michlova Domažlice</t>
  </si>
  <si>
    <t>27.12.2023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</si>
  <si>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</si>
  <si>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</si>
  <si>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</si>
  <si>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</si>
  <si>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</si>
  <si>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</si>
  <si>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</si>
  <si>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</si>
  <si>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</si>
  <si>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</si>
  <si>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</si>
  <si>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</si>
  <si>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</si>
  <si>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</si>
  <si>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</si>
  <si>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</si>
  <si>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</si>
  <si>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</si>
  <si>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</si>
  <si>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</si>
  <si>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</si>
  <si>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</si>
  <si>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</si>
  <si>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</si>
  <si>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</si>
  <si>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</si>
  <si>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</si>
  <si>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</si>
  <si>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</t>
  </si>
  <si>
    <t>Zařizovací předměty</t>
  </si>
  <si>
    <t>730</t>
  </si>
  <si>
    <t>Ústřední vytápění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</si>
  <si>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</si>
  <si>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</si>
  <si>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</si>
  <si>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</si>
  <si>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</si>
  <si>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</si>
  <si>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</si>
  <si>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</si>
  <si>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</si>
  <si>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</si>
  <si>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</si>
  <si>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</si>
  <si>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</si>
  <si>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</si>
  <si>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</si>
  <si>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</si>
  <si>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</si>
  <si>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</si>
  <si>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</si>
  <si>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</si>
  <si>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</si>
  <si>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</si>
  <si>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</si>
  <si>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</si>
  <si>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</si>
  <si>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</si>
  <si>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</si>
  <si>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</si>
  <si>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</si>
  <si>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</si>
  <si>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</si>
  <si>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</si>
  <si>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</si>
  <si>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</si>
  <si>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</si>
  <si>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</si>
  <si>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</si>
  <si>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</si>
  <si>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</si>
  <si>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</si>
  <si>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</si>
  <si>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</si>
  <si>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</si>
  <si>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311271177R00</t>
  </si>
  <si>
    <t>Zdivo z tvárnic Ytong hladkých tl. 300 mm</t>
  </si>
  <si>
    <t>m2</t>
  </si>
  <si>
    <t>RTS 23/ II</t>
  </si>
  <si>
    <t>Práce</t>
  </si>
  <si>
    <t>Běžná</t>
  </si>
  <si>
    <t>POL1_</t>
  </si>
  <si>
    <t>3,2*1,2</t>
  </si>
  <si>
    <t>VV</t>
  </si>
  <si>
    <t>342255022R00</t>
  </si>
  <si>
    <t>Příčky z desek Ytong tl. 75 mm</t>
  </si>
  <si>
    <t>0,8*1,0</t>
  </si>
  <si>
    <t>342948111R00</t>
  </si>
  <si>
    <t>Ukotvení příček k cihel.konstr. kotvami na hmožd.</t>
  </si>
  <si>
    <t>m</t>
  </si>
  <si>
    <t>346244311R00</t>
  </si>
  <si>
    <t>Obezdívky van a WC nádržek z desek Ytong tl. 50 mm</t>
  </si>
  <si>
    <t>0,25*0,8*4</t>
  </si>
  <si>
    <t>601012142R00</t>
  </si>
  <si>
    <t>Štuk na stropech Hasit 160 ručně</t>
  </si>
  <si>
    <t>601016191R00</t>
  </si>
  <si>
    <t>Penetrační nátěr stropů PROFI Putzgrund</t>
  </si>
  <si>
    <t>602012142R00</t>
  </si>
  <si>
    <t>Štuk vnitřní i vnější Hasit fein-Kalkputz 160 ručn</t>
  </si>
  <si>
    <t>POL1_1</t>
  </si>
  <si>
    <t>602012171R00</t>
  </si>
  <si>
    <t>Nátěr podkladový pod šlechtěné omítky Putzgrund</t>
  </si>
  <si>
    <t>610991111R00</t>
  </si>
  <si>
    <t>Zakrývání výplní vnitřních otvorů</t>
  </si>
  <si>
    <t>2,4*2,2+0,9*2,0*2+1,0*2,0+0,7*2,0+1,2*0,9</t>
  </si>
  <si>
    <t>611421221R00</t>
  </si>
  <si>
    <t>Oprava váp.omítek stropů do 10% plochy - hladkých</t>
  </si>
  <si>
    <t>612403399R00</t>
  </si>
  <si>
    <t>Hrubá výplň rýh ve stěnách maltou</t>
  </si>
  <si>
    <t>612421321R00</t>
  </si>
  <si>
    <t>Oprava vápen.omítek stěn do 30 % pl. - hladkých</t>
  </si>
  <si>
    <t>612473181R00</t>
  </si>
  <si>
    <t>Omítka vnitřního zdiva ze suché směsi, hladká pod obklady</t>
  </si>
  <si>
    <t>17,91+15,34</t>
  </si>
  <si>
    <t>612473185R00</t>
  </si>
  <si>
    <t>Příplatek za zabudované omítníky v ploše stěn</t>
  </si>
  <si>
    <t>632451135R00</t>
  </si>
  <si>
    <t>Potěr pískocementový hlazený dřev. hlad. tl. 40 mm</t>
  </si>
  <si>
    <t>941955001R00</t>
  </si>
  <si>
    <t>Lešení lehké pomocné, výška podlahy do 1,2 m</t>
  </si>
  <si>
    <t>952901111R00</t>
  </si>
  <si>
    <t>Vyčištění budov o výšce podlaží do 4 m</t>
  </si>
  <si>
    <t>962031113R00</t>
  </si>
  <si>
    <t>Bourání příček z cihel pálených plných tl. 65 mm</t>
  </si>
  <si>
    <t>podezd.vaničky : 0,5*0,8*4</t>
  </si>
  <si>
    <t>dělící příčka : 1,5*3,2</t>
  </si>
  <si>
    <t>962032231R00</t>
  </si>
  <si>
    <t>Bourání zdiva z cihel pálených na MVC</t>
  </si>
  <si>
    <t>m3</t>
  </si>
  <si>
    <t>dělící stěna : 0,3*1,6*3,2</t>
  </si>
  <si>
    <t>965042141R00</t>
  </si>
  <si>
    <t>Bourání mazanin betonových tl. 10 cm, nad 4 m2</t>
  </si>
  <si>
    <t>0,1*21,48</t>
  </si>
  <si>
    <t>965081713R00</t>
  </si>
  <si>
    <t>Bourání dlažeb keramických tl.10 mm, nad 1 m2</t>
  </si>
  <si>
    <t>968061125R00</t>
  </si>
  <si>
    <t>Vyvěšení dřevěných dveřních křídel pl. do 2 m2</t>
  </si>
  <si>
    <t>kus</t>
  </si>
  <si>
    <t>974031145R00</t>
  </si>
  <si>
    <t>Vysekání rýh ve zdi cihelné 7 x 20 cm</t>
  </si>
  <si>
    <t>zasek.vodod.potrubí : 2,5</t>
  </si>
  <si>
    <t>978013191R00</t>
  </si>
  <si>
    <t>Otlučení omítek vnitřních stěn v rozsahu do 100 %</t>
  </si>
  <si>
    <t>obvod.stěny : 0,2*(6,0*2+4,0+0,15*2-0,9*2-0,7-1,0)+1,6*3,75-2,2*0,8</t>
  </si>
  <si>
    <t>978059531R00</t>
  </si>
  <si>
    <t>Odsekání vnitřních obkladů stěn nad 2 m2</t>
  </si>
  <si>
    <t>obvod.stěny : 1,5*(6,0*2+4,0+0,15*2-0,9*2-0,7-1,0)</t>
  </si>
  <si>
    <t>784402801R00</t>
  </si>
  <si>
    <t>Odstranění malby oškrábáním v místnosti H do 3,8 m</t>
  </si>
  <si>
    <t>22,57+23,22</t>
  </si>
  <si>
    <t>999281105R00</t>
  </si>
  <si>
    <t>Přesun hmot pro opravy a údržbu do výšky 6 m</t>
  </si>
  <si>
    <t>t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</si>
  <si>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</si>
  <si>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</si>
  <si>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</si>
  <si>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</si>
  <si>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711141559RT1</t>
  </si>
  <si>
    <t>Provedení izolace proti vlhkosti na ploše vodorovné, asfaltovými pásy přitavením 1 vrstva - pásy ve specifikaci</t>
  </si>
  <si>
    <t>711212000RT4</t>
  </si>
  <si>
    <t>Penetrace podkladu pod hydroizolační hmoty, včetně dodávky GRUNDIERUNG - penetrace na savé a nesavé podklady</t>
  </si>
  <si>
    <t>711212001RT1</t>
  </si>
  <si>
    <t>Nátěr hydroizolační, vč. dodávky HI hmoty Saniflex (fa Schömburg)</t>
  </si>
  <si>
    <t>podlaha : 21,48*1,15</t>
  </si>
  <si>
    <t>stěna sprchy : 2,0*(0,8*0,6)+1,0*0,5+0,8*1,2</t>
  </si>
  <si>
    <t>711212601RT1</t>
  </si>
  <si>
    <t>Utěsnění detailů při stěrkových hydroizolacích, těsnicí pás do spoje podlaha - stěna Aso Dichtband-2000-S šířka 120 mm (fa Schomburg)</t>
  </si>
  <si>
    <t>6,0*2+4,0*2+0,3-0,7-0,9*2-1,0</t>
  </si>
  <si>
    <t>ve sprše : 1,0+2,0*2</t>
  </si>
  <si>
    <t>711212602RT1</t>
  </si>
  <si>
    <t>Utěsnění detailů při stěrkových hydroizolacích, těsnicí roh vnější, vnitřní do spoje podlaha-stěna ASO Dichtband-2000-Ecken vnější, vnitřní roh</t>
  </si>
  <si>
    <t>62852251R</t>
  </si>
  <si>
    <t>Pás asfaltový modifikovaný ELASTEK 40 SPECIAL mineral, natavovací, kotvicí</t>
  </si>
  <si>
    <t>SPCM</t>
  </si>
  <si>
    <t>Specifikace</t>
  </si>
  <si>
    <t>POL3_</t>
  </si>
  <si>
    <t>21,48*1,15</t>
  </si>
  <si>
    <t>998711201R00</t>
  </si>
  <si>
    <t>Přesun hmot pro izolace proti vodě, výšky do 6 m</t>
  </si>
  <si>
    <t>713121111R00</t>
  </si>
  <si>
    <t>Montáž tepelné izolace podlah na sucho, jednovrstvá</t>
  </si>
  <si>
    <t>28375766.AR</t>
  </si>
  <si>
    <t>Deska izolační polystyrén samozhášivý EPS 100</t>
  </si>
  <si>
    <t>21,48*0,04*1,03</t>
  </si>
  <si>
    <t>998713201R00</t>
  </si>
  <si>
    <t>Přesun hmot pro izolace tepelné, výšky do 6 m</t>
  </si>
  <si>
    <t>721176102R00</t>
  </si>
  <si>
    <t>Potrubí HT připojovací, D 40 x 1,8 mm</t>
  </si>
  <si>
    <t>721176103R00</t>
  </si>
  <si>
    <t>Potrubí HT připojovací, D 50 x 1,8 mm</t>
  </si>
  <si>
    <t>0,5*4+2,0+1,5</t>
  </si>
  <si>
    <t>721176105R00</t>
  </si>
  <si>
    <t>Potrubí HT připojovací, D 110 x 2,7 mm</t>
  </si>
  <si>
    <t>1,0*5</t>
  </si>
  <si>
    <t>721176126R00</t>
  </si>
  <si>
    <t>Potrubí HT svodné (ležaté) v zemi, D 125 x 3,1 mm</t>
  </si>
  <si>
    <t>721194104R00</t>
  </si>
  <si>
    <t>Vyvedení odpadních výpustek D 40 x 1,8</t>
  </si>
  <si>
    <t>POL1_7</t>
  </si>
  <si>
    <t>721194105R00</t>
  </si>
  <si>
    <t>Vyvedení odpadních výpustek, D 50 x 1,8 mm</t>
  </si>
  <si>
    <t>721194109R00</t>
  </si>
  <si>
    <t>Vyvedení odpadních výpustek D 110 x 2,3</t>
  </si>
  <si>
    <t>721213041RT6</t>
  </si>
  <si>
    <t>Montáž sprchového odtokového žlabu, s betonáží prostoru sprchového koutu s dodávkou betonové směsi, plochý odtok</t>
  </si>
  <si>
    <t>722130801R00</t>
  </si>
  <si>
    <t>Demontáž potrubí ocelových závitových DN 25</t>
  </si>
  <si>
    <t>722131933R00</t>
  </si>
  <si>
    <t>Oprava a propojení dosavadního závitového potrubí DN 25 mm</t>
  </si>
  <si>
    <t>722131934R00</t>
  </si>
  <si>
    <t>Oprava a propojení dosavadního závitového potrubí DN 32 mm</t>
  </si>
  <si>
    <t>722172411R00</t>
  </si>
  <si>
    <t>Potrubí plastové PP-R Ekoplastik, včetně zednických výpomocí, D 20 x 2,8 mm, PN 16</t>
  </si>
  <si>
    <t>0,5*9+1,5*2+1,5</t>
  </si>
  <si>
    <t>722172412R00</t>
  </si>
  <si>
    <t>Potrubí plastové PP-R Ekoplastik, včetně zednických výpomocí, D 25 x 3,5 mm, PN 16</t>
  </si>
  <si>
    <t>6,5+3,0</t>
  </si>
  <si>
    <t>722172413R00</t>
  </si>
  <si>
    <t>Potrubí plastové PP-R Ekoplastik, včetně zednických výpomocí, D 32 x 4,4 mm, PN 16</t>
  </si>
  <si>
    <t>6,5*2+3,0*2</t>
  </si>
  <si>
    <t>722181211RT7</t>
  </si>
  <si>
    <t>Izolace návleková MIRELON PRO tl. stěny 6 mm vnitřní průměr 22 mm</t>
  </si>
  <si>
    <t>722181211RT8</t>
  </si>
  <si>
    <t>Izolace návleková MIRELON PRO tl. stěny 6 mm vnitřní průměr 25 mm</t>
  </si>
  <si>
    <t>722181211RU1</t>
  </si>
  <si>
    <t>Izolace návleková MIRELON PRO tl. stěny 6 mm vnitřní průměr 32 mm</t>
  </si>
  <si>
    <t>722202413R00</t>
  </si>
  <si>
    <t>Kohout kulový nerozebíratelný PP-R INSTAPLAST, D 25 mm</t>
  </si>
  <si>
    <t>722202414R00</t>
  </si>
  <si>
    <t>Kohout kulový nerozebíratelný PP-R INSTAPLAST, D 32 mm</t>
  </si>
  <si>
    <t>722220111R00</t>
  </si>
  <si>
    <t>Nástěnka K 247, pro výtokový ventil G 1/2"</t>
  </si>
  <si>
    <t>722220121R00</t>
  </si>
  <si>
    <t>Nástěnka K 247, pro baterii G 1/2"</t>
  </si>
  <si>
    <t>pár</t>
  </si>
  <si>
    <t>722290226R00</t>
  </si>
  <si>
    <t>Zkouška tlaku potrubí závitového DN 50</t>
  </si>
  <si>
    <t>722290234R00</t>
  </si>
  <si>
    <t>Proplach a dezinfekce vodovod.potrubí DN 80</t>
  </si>
  <si>
    <t>28698324R</t>
  </si>
  <si>
    <t>Alca Antivandal APZ111 Podlahový žlab l = 850 mm</t>
  </si>
  <si>
    <t>Indiv</t>
  </si>
  <si>
    <t>998722202R00</t>
  </si>
  <si>
    <t>Přesun hmot pro vnitřní vodovod, výšky do 12 m</t>
  </si>
  <si>
    <t>725110811R00</t>
  </si>
  <si>
    <t>Demontáž klozetů splachovacích</t>
  </si>
  <si>
    <t>soubor</t>
  </si>
  <si>
    <t>725119306R00</t>
  </si>
  <si>
    <t>Montáž klozetu závěsného</t>
  </si>
  <si>
    <t>725210821R00</t>
  </si>
  <si>
    <t>Demontáž umyvadel bez výtokových armatur</t>
  </si>
  <si>
    <t>725219521R00</t>
  </si>
  <si>
    <t>Montáž umyvadel do nábytku, vč.zápach.uzávěrky</t>
  </si>
  <si>
    <t>725220812R00</t>
  </si>
  <si>
    <t>Demontáž van na pedikůru</t>
  </si>
  <si>
    <t>725249102R00</t>
  </si>
  <si>
    <t>Montáž sprchových mís a vaniček</t>
  </si>
  <si>
    <t>725329101R00</t>
  </si>
  <si>
    <t>Montáž dřezů dvojitých dětská umyvadla</t>
  </si>
  <si>
    <t>725330820R00</t>
  </si>
  <si>
    <t>Demontáž výlevky diturvitové</t>
  </si>
  <si>
    <t>725339101R00</t>
  </si>
  <si>
    <t>Montáž výlevky diturvitové, bez nádrže a armatur</t>
  </si>
  <si>
    <t>725810811R00</t>
  </si>
  <si>
    <t>Demontáž ventilu výtokového nástěnného</t>
  </si>
  <si>
    <t>725820801R00</t>
  </si>
  <si>
    <t>Demontáž baterie nástěnné do G 3/4</t>
  </si>
  <si>
    <t>725829301R00</t>
  </si>
  <si>
    <t>Montáž baterie umyv.a dřezové stojánkové</t>
  </si>
  <si>
    <t>725839203R00</t>
  </si>
  <si>
    <t>Montáž baterie vanové nástěnné G 1/2" výlevka</t>
  </si>
  <si>
    <t>725849202R00</t>
  </si>
  <si>
    <t>Montáž baterií sprchových termostatických</t>
  </si>
  <si>
    <t>725980121R00</t>
  </si>
  <si>
    <t>Dvířka z plastu, 150 x 150 mm</t>
  </si>
  <si>
    <t>726211121R00</t>
  </si>
  <si>
    <t>Modul pro WC Kombifix, UP320, h. 1080 mm</t>
  </si>
  <si>
    <t>726211367R00</t>
  </si>
  <si>
    <t>Modul pro výlevku Duofix, h. 1300 mm</t>
  </si>
  <si>
    <t>72501</t>
  </si>
  <si>
    <t>D+M přebalovací nástavec New Baby Liška ozn.07</t>
  </si>
  <si>
    <t>Vlastní</t>
  </si>
  <si>
    <t>72502</t>
  </si>
  <si>
    <t>D+M pracovní pult dle PD ozn.08</t>
  </si>
  <si>
    <t>72503</t>
  </si>
  <si>
    <t>D+M větrací mřížka 120cm do pracovní desky ozn.09</t>
  </si>
  <si>
    <t>72504</t>
  </si>
  <si>
    <t>D+M pracovní deska zákrytová 321/34/1,8cm ozn.12</t>
  </si>
  <si>
    <t>72505</t>
  </si>
  <si>
    <t>D+M zásobník na papírové ručníky C-Box TORK bílý H3  ozn.15</t>
  </si>
  <si>
    <t>72506</t>
  </si>
  <si>
    <t>D+M revizní dvířka pod obklad 400/400mm</t>
  </si>
  <si>
    <t>725824137U00</t>
  </si>
  <si>
    <t>Baterie páka umyvadlo RAV Junior</t>
  </si>
  <si>
    <t>900      RT3</t>
  </si>
  <si>
    <t>HZS - demontáž koupelnových doplňků, nábytku, obkladu radiátoru, infratopidel</t>
  </si>
  <si>
    <t>h</t>
  </si>
  <si>
    <t>Prav.M</t>
  </si>
  <si>
    <t>HZS</t>
  </si>
  <si>
    <t>POL10_</t>
  </si>
  <si>
    <t>900      RT5</t>
  </si>
  <si>
    <t>HZS - zpětná montáž věšáků na ručníky</t>
  </si>
  <si>
    <t>28653057.AR</t>
  </si>
  <si>
    <t>Zápachová uzávěrka Geberit podomítk.montáž, krycí deska bílá Alpská</t>
  </si>
  <si>
    <t>28696756R</t>
  </si>
  <si>
    <t>Tlačítko ovládací plastové Sigma 01 alpská bílá, pro dětské WC 115.770.LA.5</t>
  </si>
  <si>
    <t>55144311R</t>
  </si>
  <si>
    <t>Baterie termostatická sprchová Grohe Grohtherm 800, nástěnná</t>
  </si>
  <si>
    <t>55145006R</t>
  </si>
  <si>
    <t xml:space="preserve">Baterie vanová nástěnná STATIC-12/C </t>
  </si>
  <si>
    <t>55145030R</t>
  </si>
  <si>
    <t>Baterie umyvadlová stojánková FL 01600</t>
  </si>
  <si>
    <t>55145352R</t>
  </si>
  <si>
    <t>Set sprchový hadice, růžice, držák Grohe Tempesta Cosmopolitan</t>
  </si>
  <si>
    <t>55161680R</t>
  </si>
  <si>
    <t>Umyvadlový výtokový ventil click-clack bez přepadu s bílou keram.deskou</t>
  </si>
  <si>
    <t>55167395.AR</t>
  </si>
  <si>
    <t>Sedátko klozetové Geberit Bambini , design želva, autom.spouštění, s funkcí podpory žlutá dopravní</t>
  </si>
  <si>
    <t>55230740R</t>
  </si>
  <si>
    <t>Žlab mycí nerez Franke KWC SANW200</t>
  </si>
  <si>
    <t>64213610R</t>
  </si>
  <si>
    <t>Umyvadlo z konglomerátu na desku Mexen Ava 1/O 70x46cm, bílá - 23017001</t>
  </si>
  <si>
    <t>64238931R</t>
  </si>
  <si>
    <t>Klozet závěsný Geberit Bambini</t>
  </si>
  <si>
    <t>64271102R</t>
  </si>
  <si>
    <t>Výlevka závěsná AQUALINE s roštem, bílá (VKZ02)</t>
  </si>
  <si>
    <t>642938095R</t>
  </si>
  <si>
    <t>Vanička sprchová GSI čtverec 800 x 800 mm, bílá, 438411</t>
  </si>
  <si>
    <t>998725202R00</t>
  </si>
  <si>
    <t>Přesun hmot pro zařizovací předměty, výšky do 12 m</t>
  </si>
  <si>
    <t>73001</t>
  </si>
  <si>
    <t xml:space="preserve">Úprava rozvodů potrubí - demontáž+nové potrubí do zdiva ozn.11 </t>
  </si>
  <si>
    <t>kpl</t>
  </si>
  <si>
    <t>73501</t>
  </si>
  <si>
    <t>D+M koupelnový radiátor Isan Flexi 1555/600+topná tyč ozn.10 připojení na rozvod ÚT</t>
  </si>
  <si>
    <t>73502</t>
  </si>
  <si>
    <t>Úprava radiátoru  - potrubí 1,5m, posun radiátoru ozn.14</t>
  </si>
  <si>
    <t>73505</t>
  </si>
  <si>
    <t>Vypuštění+napuštění systému, tlakové zkoušky, zprovoznění</t>
  </si>
  <si>
    <t>771575107R00</t>
  </si>
  <si>
    <t>Montáž podlah keram.,režné hladké, tmel, 20x20 cm</t>
  </si>
  <si>
    <t>771578011R00</t>
  </si>
  <si>
    <t>Spára podlaha - stěna, silikonem</t>
  </si>
  <si>
    <t>6,0*2+3,75*2+0,15*2+0,2*2-1,0-0,7-0,9*2+0,15*2</t>
  </si>
  <si>
    <t>597623121R</t>
  </si>
  <si>
    <t xml:space="preserve">Dlaždice Taurus Color 11 WHITE  200 x 200 mm </t>
  </si>
  <si>
    <t>POL3_0</t>
  </si>
  <si>
    <t>21,48*1,1</t>
  </si>
  <si>
    <t>998771201R00</t>
  </si>
  <si>
    <t>Přesun hmot pro podlahy z dlaždic, výšky do 6 m</t>
  </si>
  <si>
    <t>781310111R00</t>
  </si>
  <si>
    <t>Obkládání ostění do tmele šířky do 150 mm</t>
  </si>
  <si>
    <t>0,8*2+0,5*2</t>
  </si>
  <si>
    <t>781415016R00</t>
  </si>
  <si>
    <t>Montáž obkladů stěn, porovin.,tmel, nad 20x25 cm</t>
  </si>
  <si>
    <t>781497111R00</t>
  </si>
  <si>
    <t>Lišta hliníková ukončovacích k obkladům  profil RB, pro tloušťku obkladu 8 mm</t>
  </si>
  <si>
    <t>ukončení obkladu po obvodě : 6,0*2+3,75*2+0,15*2+0,2*2-1,0-0,7-0,9*2+0,15*2</t>
  </si>
  <si>
    <t>rohy+u zárubní : 1,1*4+1,6*11+0,8*2+0,5*2+1,1*2</t>
  </si>
  <si>
    <t>597813624R</t>
  </si>
  <si>
    <t>Obkládačka Color One 200 x 400 mm žlutá lesk</t>
  </si>
  <si>
    <t>(17,91+15,34)*1,1</t>
  </si>
  <si>
    <t>998781201R00</t>
  </si>
  <si>
    <t>Přesun hmot pro obklady keramické, výšky do 6 m</t>
  </si>
  <si>
    <t>783225100R00</t>
  </si>
  <si>
    <t>Nátěr syntetický kovových konstrukcí 2x + 1x email</t>
  </si>
  <si>
    <t>zárubně : 1,5*4</t>
  </si>
  <si>
    <t>783324140R00</t>
  </si>
  <si>
    <t>Nátěr syntetický litin. radiátorů Z +1x + 1x email</t>
  </si>
  <si>
    <t>0,15*0,6*2*40</t>
  </si>
  <si>
    <t>783424140R00</t>
  </si>
  <si>
    <t>Nátěr syntetický potrubí do DN 50 mm  Z + 2x</t>
  </si>
  <si>
    <t>voda pod stropem : 4,0+3,5</t>
  </si>
  <si>
    <t>783425150R00</t>
  </si>
  <si>
    <t>Nátěr syntetický potrubí do DN 100 mm  Z + 2x</t>
  </si>
  <si>
    <t>ÚT : 4,0*2+3,5*2</t>
  </si>
  <si>
    <t>784442011RT2</t>
  </si>
  <si>
    <t>Malba disperzní inter.HET Brillant, výška do 3,8 m 1barevná, 2x nátěr,1 x penetrace</t>
  </si>
  <si>
    <t>21002</t>
  </si>
  <si>
    <t>D+M spínačů ABB Levit bílá</t>
  </si>
  <si>
    <t>21003</t>
  </si>
  <si>
    <t>D+M stropních LED svítidel</t>
  </si>
  <si>
    <t>900      RT4</t>
  </si>
  <si>
    <t>HZS - demontáž svítidel, zásuvek a spínačů Práce v tarifní třídě 7</t>
  </si>
  <si>
    <t>979087112R00</t>
  </si>
  <si>
    <t>Nakládání suti na dopravní prostředky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</si>
  <si>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</si>
  <si>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</si>
  <si>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</si>
  <si>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</si>
  <si>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</si>
  <si>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</si>
  <si>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</si>
  <si>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</si>
  <si>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</si>
  <si>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</si>
  <si>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</si>
  <si>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</si>
  <si>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001T</t>
  </si>
  <si>
    <t>Mimostaveništní doprava, provozní vlivy, 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</si>
  <si>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</si>
  <si>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</si>
  <si>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</si>
  <si>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</si>
  <si>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</si>
  <si>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</si>
  <si>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</si>
  <si>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Domažlicích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</si>
</sst>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1" zoomScaleNormal="100" zoomScaleSheetLayoutView="75" workbookViewId="0">
      <selection activeCell="D46" sqref="D4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/>
      <c r="E2" s="115" t="s">
        <v>48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/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3749</v>
      </c>
      <c r="B4" s="123" t="s">
        <v>47</v>
      </c>
      <c r="C4" s="124"/>
      <c r="D4" s="125"/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SUMIF(F52:F70,A16,I52:I70)+SUMIF(F52:F70,"PSU",I52:I70)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SUMIF(F52:F70,A17,I52:I70)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SUMIF(F52:F70,A18,I52:I70)</f>
        <v>0</v>
      </c>
      <c r="J18" s="85"/>
    </row>
    <row r="19" spans="1:10" ht="23.25" customHeight="1" x14ac:dyDescent="0.2">
      <c r="A19" s="196" t="s">
        <v>96</v>
      </c>
      <c r="B19" s="38" t="s">
        <v>29</v>
      </c>
      <c r="C19" s="62"/>
      <c r="D19" s="63"/>
      <c r="E19" s="83"/>
      <c r="F19" s="84"/>
      <c r="G19" s="83"/>
      <c r="H19" s="84"/>
      <c r="I19" s="83">
        <f>SUMIF(F52:F70,A19,I52:I70)</f>
        <v>0</v>
      </c>
      <c r="J19" s="85"/>
    </row>
    <row r="20" spans="1:10" ht="23.25" customHeight="1" x14ac:dyDescent="0.2">
      <c r="A20" s="196" t="s">
        <v>95</v>
      </c>
      <c r="B20" s="38" t="s">
        <v>30</v>
      </c>
      <c r="C20" s="62"/>
      <c r="D20" s="63"/>
      <c r="E20" s="83"/>
      <c r="F20" s="84"/>
      <c r="G20" s="83"/>
      <c r="H20" s="84"/>
      <c r="I20" s="83">
        <f>SUMIF(F52:F70,A20,I52:I70)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 t="s">
        <v>457</v>
      </c>
      <c r="E32" s="73"/>
      <c r="F32" s="15" t="s">
        <v>11</v>
      </c>
      <c r="G32" s="26"/>
      <c r="H32" s="27" t="s">
        <v>49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'01 01 Pol'!AE195</f>
        <v>0</v>
      </c>
      <c r="G39" s="149">
        <f>'01 01 Pol'!AF195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43</v>
      </c>
      <c r="C40" s="153" t="s">
        <v>45</v>
      </c>
      <c r="D40" s="153"/>
      <c r="E40" s="153"/>
      <c r="F40" s="154">
        <f>'01 01 Pol'!AE195</f>
        <v>0</v>
      </c>
      <c r="G40" s="155">
        <f>'01 01 Pol'!AF195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01 Pol'!AE195</f>
        <v>0</v>
      </c>
      <c r="G41" s="150">
        <f>'01 01 Pol'!AF195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">
      <c r="A44" t="s">
        <v>53</v>
      </c>
    </row>
    <row r="45" spans="1:10" x14ac:dyDescent="0.2">
      <c r="A45" t="s">
        <v>54</v>
      </c>
    </row>
    <row r="46" spans="1:10" x14ac:dyDescent="0.2">
      <c r="A46" t="s">
        <v>55</v>
      </c>
    </row>
    <row r="49" spans="1:10" ht="15.75" x14ac:dyDescent="0.25">
      <c r="B49" s="175" t="s">
        <v>56</v>
      </c>
    </row>
    <row r="51" spans="1:10" ht="25.5" customHeight="1" x14ac:dyDescent="0.2">
      <c r="A51" s="177"/>
      <c r="B51" s="180" t="s">
        <v>18</v>
      </c>
      <c r="C51" s="180" t="s">
        <v>6</v>
      </c>
      <c r="D51" s="181"/>
      <c r="E51" s="181"/>
      <c r="F51" s="182" t="s">
        <v>57</v>
      </c>
      <c r="G51" s="182"/>
      <c r="H51" s="182"/>
      <c r="I51" s="182" t="s">
        <v>31</v>
      </c>
      <c r="J51" s="182" t="s">
        <v>0</v>
      </c>
    </row>
    <row r="52" spans="1:10" ht="36.75" customHeight="1" x14ac:dyDescent="0.2">
      <c r="A52" s="178"/>
      <c r="B52" s="183" t="s">
        <v>58</v>
      </c>
      <c r="C52" s="184" t="s">
        <v>59</v>
      </c>
      <c r="D52" s="185"/>
      <c r="E52" s="185"/>
      <c r="F52" s="192" t="s">
        <v>26</v>
      </c>
      <c r="G52" s="193"/>
      <c r="H52" s="193"/>
      <c r="I52" s="193">
        <f>'01 01 Pol'!G8</f>
        <v>0</v>
      </c>
      <c r="J52" s="189" t="str">
        <f>IF(I71=0,"",I52/I71*100)</f>
        <v/>
      </c>
    </row>
    <row r="53" spans="1:10" ht="36.75" customHeight="1" x14ac:dyDescent="0.2">
      <c r="A53" s="178"/>
      <c r="B53" s="183" t="s">
        <v>60</v>
      </c>
      <c r="C53" s="184" t="s">
        <v>61</v>
      </c>
      <c r="D53" s="185"/>
      <c r="E53" s="185"/>
      <c r="F53" s="192" t="s">
        <v>26</v>
      </c>
      <c r="G53" s="193"/>
      <c r="H53" s="193"/>
      <c r="I53" s="193">
        <f>'01 01 Pol'!G16</f>
        <v>0</v>
      </c>
      <c r="J53" s="189" t="str">
        <f>IF(I71=0,"",I53/I71*100)</f>
        <v/>
      </c>
    </row>
    <row r="54" spans="1:10" ht="36.75" customHeight="1" x14ac:dyDescent="0.2">
      <c r="A54" s="178"/>
      <c r="B54" s="183" t="s">
        <v>62</v>
      </c>
      <c r="C54" s="184" t="s">
        <v>63</v>
      </c>
      <c r="D54" s="185"/>
      <c r="E54" s="185"/>
      <c r="F54" s="192" t="s">
        <v>26</v>
      </c>
      <c r="G54" s="193"/>
      <c r="H54" s="193"/>
      <c r="I54" s="193">
        <f>'01 01 Pol'!G29</f>
        <v>0</v>
      </c>
      <c r="J54" s="189" t="str">
        <f>IF(I71=0,"",I54/I71*100)</f>
        <v/>
      </c>
    </row>
    <row r="55" spans="1:10" ht="36.75" customHeight="1" x14ac:dyDescent="0.2">
      <c r="A55" s="178"/>
      <c r="B55" s="183" t="s">
        <v>64</v>
      </c>
      <c r="C55" s="184" t="s">
        <v>65</v>
      </c>
      <c r="D55" s="185"/>
      <c r="E55" s="185"/>
      <c r="F55" s="192" t="s">
        <v>26</v>
      </c>
      <c r="G55" s="193"/>
      <c r="H55" s="193"/>
      <c r="I55" s="193">
        <f>'01 01 Pol'!G31</f>
        <v>0</v>
      </c>
      <c r="J55" s="189" t="str">
        <f>IF(I71=0,"",I55/I71*100)</f>
        <v/>
      </c>
    </row>
    <row r="56" spans="1:10" ht="36.75" customHeight="1" x14ac:dyDescent="0.2">
      <c r="A56" s="178"/>
      <c r="B56" s="183" t="s">
        <v>66</v>
      </c>
      <c r="C56" s="184" t="s">
        <v>67</v>
      </c>
      <c r="D56" s="185"/>
      <c r="E56" s="185"/>
      <c r="F56" s="192" t="s">
        <v>26</v>
      </c>
      <c r="G56" s="193"/>
      <c r="H56" s="193"/>
      <c r="I56" s="193">
        <f>'01 01 Pol'!G33</f>
        <v>0</v>
      </c>
      <c r="J56" s="189" t="str">
        <f>IF(I71=0,"",I56/I71*100)</f>
        <v/>
      </c>
    </row>
    <row r="57" spans="1:10" ht="36.75" customHeight="1" x14ac:dyDescent="0.2">
      <c r="A57" s="178"/>
      <c r="B57" s="183" t="s">
        <v>68</v>
      </c>
      <c r="C57" s="184" t="s">
        <v>69</v>
      </c>
      <c r="D57" s="185"/>
      <c r="E57" s="185"/>
      <c r="F57" s="192" t="s">
        <v>26</v>
      </c>
      <c r="G57" s="193"/>
      <c r="H57" s="193"/>
      <c r="I57" s="193">
        <f>'01 01 Pol'!G35</f>
        <v>0</v>
      </c>
      <c r="J57" s="189" t="str">
        <f>IF(I71=0,"",I57/I71*100)</f>
        <v/>
      </c>
    </row>
    <row r="58" spans="1:10" ht="36.75" customHeight="1" x14ac:dyDescent="0.2">
      <c r="A58" s="178"/>
      <c r="B58" s="183" t="s">
        <v>70</v>
      </c>
      <c r="C58" s="184" t="s">
        <v>71</v>
      </c>
      <c r="D58" s="185"/>
      <c r="E58" s="185"/>
      <c r="F58" s="192" t="s">
        <v>26</v>
      </c>
      <c r="G58" s="193"/>
      <c r="H58" s="193"/>
      <c r="I58" s="193">
        <f>'01 01 Pol'!G53</f>
        <v>0</v>
      </c>
      <c r="J58" s="189" t="str">
        <f>IF(I71=0,"",I58/I71*100)</f>
        <v/>
      </c>
    </row>
    <row r="59" spans="1:10" ht="36.75" customHeight="1" x14ac:dyDescent="0.2">
      <c r="A59" s="178"/>
      <c r="B59" s="183" t="s">
        <v>72</v>
      </c>
      <c r="C59" s="184" t="s">
        <v>73</v>
      </c>
      <c r="D59" s="185"/>
      <c r="E59" s="185"/>
      <c r="F59" s="192" t="s">
        <v>27</v>
      </c>
      <c r="G59" s="193"/>
      <c r="H59" s="193"/>
      <c r="I59" s="193">
        <f>'01 01 Pol'!G55</f>
        <v>0</v>
      </c>
      <c r="J59" s="189" t="str">
        <f>IF(I71=0,"",I59/I71*100)</f>
        <v/>
      </c>
    </row>
    <row r="60" spans="1:10" ht="36.75" customHeight="1" x14ac:dyDescent="0.2">
      <c r="A60" s="178"/>
      <c r="B60" s="183" t="s">
        <v>74</v>
      </c>
      <c r="C60" s="184" t="s">
        <v>75</v>
      </c>
      <c r="D60" s="185"/>
      <c r="E60" s="185"/>
      <c r="F60" s="192" t="s">
        <v>27</v>
      </c>
      <c r="G60" s="193"/>
      <c r="H60" s="193"/>
      <c r="I60" s="193">
        <f>'01 01 Pol'!G69</f>
        <v>0</v>
      </c>
      <c r="J60" s="189" t="str">
        <f>IF(I71=0,"",I60/I71*100)</f>
        <v/>
      </c>
    </row>
    <row r="61" spans="1:10" ht="36.75" customHeight="1" x14ac:dyDescent="0.2">
      <c r="A61" s="178"/>
      <c r="B61" s="183" t="s">
        <v>76</v>
      </c>
      <c r="C61" s="184" t="s">
        <v>77</v>
      </c>
      <c r="D61" s="185"/>
      <c r="E61" s="185"/>
      <c r="F61" s="192" t="s">
        <v>27</v>
      </c>
      <c r="G61" s="193"/>
      <c r="H61" s="193"/>
      <c r="I61" s="193">
        <f>'01 01 Pol'!G74</f>
        <v>0</v>
      </c>
      <c r="J61" s="189" t="str">
        <f>IF(I71=0,"",I61/I71*100)</f>
        <v/>
      </c>
    </row>
    <row r="62" spans="1:10" ht="36.75" customHeight="1" x14ac:dyDescent="0.2">
      <c r="A62" s="178"/>
      <c r="B62" s="183" t="s">
        <v>78</v>
      </c>
      <c r="C62" s="184" t="s">
        <v>79</v>
      </c>
      <c r="D62" s="185"/>
      <c r="E62" s="185"/>
      <c r="F62" s="192" t="s">
        <v>27</v>
      </c>
      <c r="G62" s="193"/>
      <c r="H62" s="193"/>
      <c r="I62" s="193">
        <f>'01 01 Pol'!G105</f>
        <v>0</v>
      </c>
      <c r="J62" s="189" t="str">
        <f>IF(I71=0,"",I62/I71*100)</f>
        <v/>
      </c>
    </row>
    <row r="63" spans="1:10" ht="36.75" customHeight="1" x14ac:dyDescent="0.2">
      <c r="A63" s="178"/>
      <c r="B63" s="183" t="s">
        <v>80</v>
      </c>
      <c r="C63" s="184" t="s">
        <v>81</v>
      </c>
      <c r="D63" s="185"/>
      <c r="E63" s="185"/>
      <c r="F63" s="192" t="s">
        <v>27</v>
      </c>
      <c r="G63" s="193"/>
      <c r="H63" s="193"/>
      <c r="I63" s="193">
        <f>'01 01 Pol'!G146</f>
        <v>0</v>
      </c>
      <c r="J63" s="189" t="str">
        <f>IF(I71=0,"",I63/I71*100)</f>
        <v/>
      </c>
    </row>
    <row r="64" spans="1:10" ht="36.75" customHeight="1" x14ac:dyDescent="0.2">
      <c r="A64" s="178"/>
      <c r="B64" s="183" t="s">
        <v>82</v>
      </c>
      <c r="C64" s="184" t="s">
        <v>83</v>
      </c>
      <c r="D64" s="185"/>
      <c r="E64" s="185"/>
      <c r="F64" s="192" t="s">
        <v>27</v>
      </c>
      <c r="G64" s="193"/>
      <c r="H64" s="193"/>
      <c r="I64" s="193">
        <f>'01 01 Pol'!G151</f>
        <v>0</v>
      </c>
      <c r="J64" s="189" t="str">
        <f>IF(I71=0,"",I64/I71*100)</f>
        <v/>
      </c>
    </row>
    <row r="65" spans="1:10" ht="36.75" customHeight="1" x14ac:dyDescent="0.2">
      <c r="A65" s="178"/>
      <c r="B65" s="183" t="s">
        <v>84</v>
      </c>
      <c r="C65" s="184" t="s">
        <v>85</v>
      </c>
      <c r="D65" s="185"/>
      <c r="E65" s="185"/>
      <c r="F65" s="192" t="s">
        <v>27</v>
      </c>
      <c r="G65" s="193"/>
      <c r="H65" s="193"/>
      <c r="I65" s="193">
        <f>'01 01 Pol'!G158</f>
        <v>0</v>
      </c>
      <c r="J65" s="189" t="str">
        <f>IF(I71=0,"",I65/I71*100)</f>
        <v/>
      </c>
    </row>
    <row r="66" spans="1:10" ht="36.75" customHeight="1" x14ac:dyDescent="0.2">
      <c r="A66" s="178"/>
      <c r="B66" s="183" t="s">
        <v>86</v>
      </c>
      <c r="C66" s="184" t="s">
        <v>87</v>
      </c>
      <c r="D66" s="185"/>
      <c r="E66" s="185"/>
      <c r="F66" s="192" t="s">
        <v>27</v>
      </c>
      <c r="G66" s="193"/>
      <c r="H66" s="193"/>
      <c r="I66" s="193">
        <f>'01 01 Pol'!G169</f>
        <v>0</v>
      </c>
      <c r="J66" s="189" t="str">
        <f>IF(I71=0,"",I66/I71*100)</f>
        <v/>
      </c>
    </row>
    <row r="67" spans="1:10" ht="36.75" customHeight="1" x14ac:dyDescent="0.2">
      <c r="A67" s="178"/>
      <c r="B67" s="183" t="s">
        <v>88</v>
      </c>
      <c r="C67" s="184" t="s">
        <v>89</v>
      </c>
      <c r="D67" s="185"/>
      <c r="E67" s="185"/>
      <c r="F67" s="192" t="s">
        <v>27</v>
      </c>
      <c r="G67" s="193"/>
      <c r="H67" s="193"/>
      <c r="I67" s="193">
        <f>'01 01 Pol'!G178</f>
        <v>0</v>
      </c>
      <c r="J67" s="189" t="str">
        <f>IF(I71=0,"",I67/I71*100)</f>
        <v/>
      </c>
    </row>
    <row r="68" spans="1:10" ht="36.75" customHeight="1" x14ac:dyDescent="0.2">
      <c r="A68" s="178"/>
      <c r="B68" s="183" t="s">
        <v>90</v>
      </c>
      <c r="C68" s="184" t="s">
        <v>91</v>
      </c>
      <c r="D68" s="185"/>
      <c r="E68" s="185"/>
      <c r="F68" s="192" t="s">
        <v>28</v>
      </c>
      <c r="G68" s="193"/>
      <c r="H68" s="193"/>
      <c r="I68" s="193">
        <f>'01 01 Pol'!G181</f>
        <v>0</v>
      </c>
      <c r="J68" s="189" t="str">
        <f>IF(I71=0,"",I68/I71*100)</f>
        <v/>
      </c>
    </row>
    <row r="69" spans="1:10" ht="36.75" customHeight="1" x14ac:dyDescent="0.2">
      <c r="A69" s="178"/>
      <c r="B69" s="183" t="s">
        <v>92</v>
      </c>
      <c r="C69" s="184" t="s">
        <v>93</v>
      </c>
      <c r="D69" s="185"/>
      <c r="E69" s="185"/>
      <c r="F69" s="192" t="s">
        <v>94</v>
      </c>
      <c r="G69" s="193"/>
      <c r="H69" s="193"/>
      <c r="I69" s="193">
        <f>'01 01 Pol'!G185</f>
        <v>0</v>
      </c>
      <c r="J69" s="189" t="str">
        <f>IF(I71=0,"",I69/I71*100)</f>
        <v/>
      </c>
    </row>
    <row r="70" spans="1:10" ht="36.75" customHeight="1" x14ac:dyDescent="0.2">
      <c r="A70" s="178"/>
      <c r="B70" s="183" t="s">
        <v>95</v>
      </c>
      <c r="C70" s="184" t="s">
        <v>30</v>
      </c>
      <c r="D70" s="185"/>
      <c r="E70" s="185"/>
      <c r="F70" s="192" t="s">
        <v>95</v>
      </c>
      <c r="G70" s="193"/>
      <c r="H70" s="193"/>
      <c r="I70" s="193">
        <f>'01 01 Pol'!G192</f>
        <v>0</v>
      </c>
      <c r="J70" s="189" t="str">
        <f>IF(I71=0,"",I70/I71*100)</f>
        <v/>
      </c>
    </row>
    <row r="71" spans="1:10" ht="25.5" customHeight="1" x14ac:dyDescent="0.2">
      <c r="A71" s="179"/>
      <c r="B71" s="186" t="s">
        <v>1</v>
      </c>
      <c r="C71" s="187"/>
      <c r="D71" s="188"/>
      <c r="E71" s="188"/>
      <c r="F71" s="194"/>
      <c r="G71" s="195"/>
      <c r="H71" s="195"/>
      <c r="I71" s="195">
        <f>SUM(I52:I70)</f>
        <v>0</v>
      </c>
      <c r="J71" s="190">
        <f>SUM(J52:J70)</f>
        <v>0</v>
      </c>
    </row>
    <row r="72" spans="1:10" x14ac:dyDescent="0.2">
      <c r="F72" s="135"/>
      <c r="G72" s="135"/>
      <c r="H72" s="135"/>
      <c r="I72" s="135"/>
      <c r="J72" s="191"/>
    </row>
    <row r="73" spans="1:10" x14ac:dyDescent="0.2">
      <c r="F73" s="135"/>
      <c r="G73" s="135"/>
      <c r="H73" s="135"/>
      <c r="I73" s="135"/>
      <c r="J73" s="191"/>
    </row>
    <row r="74" spans="1:10" x14ac:dyDescent="0.2">
      <c r="F74" s="135"/>
      <c r="G74" s="135"/>
      <c r="H74" s="135"/>
      <c r="I74" s="135"/>
      <c r="J74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8:E68"/>
    <mergeCell ref="C69:E69"/>
    <mergeCell ref="C70:E70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5" sqref="AA5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97</v>
      </c>
    </row>
    <row r="2" spans="1:60" ht="24.95" customHeight="1" x14ac:dyDescent="0.2">
      <c r="A2" s="198" t="s">
        <v>8</v>
      </c>
      <c r="B2" s="49"/>
      <c r="C2" s="201" t="s">
        <v>48</v>
      </c>
      <c r="D2" s="199"/>
      <c r="E2" s="199"/>
      <c r="F2" s="199"/>
      <c r="G2" s="200"/>
      <c r="AG2" t="s">
        <v>98</v>
      </c>
    </row>
    <row r="3" spans="1:60" ht="24.95" customHeight="1" x14ac:dyDescent="0.2">
      <c r="A3" s="198" t="s">
        <v>9</v>
      </c>
      <c r="B3" s="49"/>
      <c r="C3" s="201" t="s">
        <v>45</v>
      </c>
      <c r="D3" s="199"/>
      <c r="E3" s="199"/>
      <c r="F3" s="199"/>
      <c r="G3" s="200"/>
      <c r="AC3" s="176" t="s">
        <v>98</v>
      </c>
      <c r="AG3" t="s">
        <v>99</v>
      </c>
    </row>
    <row r="4" spans="1:60" ht="24.95" customHeight="1" x14ac:dyDescent="0.2">
      <c r="A4" s="202" t="s">
        <v>10</v>
      </c>
      <c r="B4" s="203"/>
      <c r="C4" s="204" t="s">
        <v>44</v>
      </c>
      <c r="D4" s="205"/>
      <c r="E4" s="205"/>
      <c r="F4" s="205"/>
      <c r="G4" s="206"/>
      <c r="AG4" t="s">
        <v>100</v>
      </c>
    </row>
    <row r="5" spans="1:60" x14ac:dyDescent="0.2">
      <c r="D5" s="10"/>
    </row>
    <row r="6" spans="1:60" ht="38.25" x14ac:dyDescent="0.2">
      <c r="A6" s="208" t="s">
        <v>101</v>
      </c>
      <c r="B6" s="210" t="s">
        <v>102</v>
      </c>
      <c r="C6" s="210" t="s">
        <v>103</v>
      </c>
      <c r="D6" s="209" t="s">
        <v>104</v>
      </c>
      <c r="E6" s="208" t="s">
        <v>105</v>
      </c>
      <c r="F6" s="207" t="s">
        <v>106</v>
      </c>
      <c r="G6" s="208" t="s">
        <v>31</v>
      </c>
      <c r="H6" s="211" t="s">
        <v>32</v>
      </c>
      <c r="I6" s="211" t="s">
        <v>107</v>
      </c>
      <c r="J6" s="211" t="s">
        <v>33</v>
      </c>
      <c r="K6" s="211" t="s">
        <v>108</v>
      </c>
      <c r="L6" s="211" t="s">
        <v>109</v>
      </c>
      <c r="M6" s="211" t="s">
        <v>110</v>
      </c>
      <c r="N6" s="211" t="s">
        <v>111</v>
      </c>
      <c r="O6" s="211" t="s">
        <v>112</v>
      </c>
      <c r="P6" s="211" t="s">
        <v>113</v>
      </c>
      <c r="Q6" s="211" t="s">
        <v>114</v>
      </c>
      <c r="R6" s="211" t="s">
        <v>115</v>
      </c>
      <c r="S6" s="211" t="s">
        <v>116</v>
      </c>
      <c r="T6" s="211" t="s">
        <v>117</v>
      </c>
      <c r="U6" s="211" t="s">
        <v>118</v>
      </c>
      <c r="V6" s="211" t="s">
        <v>119</v>
      </c>
      <c r="W6" s="211" t="s">
        <v>120</v>
      </c>
      <c r="X6" s="211" t="s">
        <v>121</v>
      </c>
      <c r="Y6" s="211" t="s">
        <v>122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123</v>
      </c>
      <c r="B8" s="240" t="s">
        <v>58</v>
      </c>
      <c r="C8" s="259" t="s">
        <v>59</v>
      </c>
      <c r="D8" s="241"/>
      <c r="E8" s="242"/>
      <c r="F8" s="243"/>
      <c r="G8" s="244">
        <f>SUMIF(AG9:AG15,"&lt;&gt;NOR",G9:G15)</f>
        <v>0</v>
      </c>
      <c r="H8" s="238"/>
      <c r="I8" s="238">
        <f>SUM(I9:I15)</f>
        <v>0</v>
      </c>
      <c r="J8" s="238"/>
      <c r="K8" s="238">
        <f>SUM(K9:K15)</f>
        <v>0</v>
      </c>
      <c r="L8" s="238"/>
      <c r="M8" s="238">
        <f>SUM(M9:M15)</f>
        <v>0</v>
      </c>
      <c r="N8" s="237"/>
      <c r="O8" s="237">
        <f>SUM(O9:O15)</f>
        <v>1.1600000000000001</v>
      </c>
      <c r="P8" s="237"/>
      <c r="Q8" s="237">
        <f>SUM(Q9:Q15)</f>
        <v>0</v>
      </c>
      <c r="R8" s="238"/>
      <c r="S8" s="238"/>
      <c r="T8" s="238"/>
      <c r="U8" s="238"/>
      <c r="V8" s="238">
        <f>SUM(V9:V15)</f>
        <v>4.24</v>
      </c>
      <c r="W8" s="238"/>
      <c r="X8" s="238"/>
      <c r="Y8" s="238"/>
      <c r="AG8" t="s">
        <v>124</v>
      </c>
    </row>
    <row r="9" spans="1:60" outlineLevel="1" x14ac:dyDescent="0.2">
      <c r="A9" s="246">
        <v>1</v>
      </c>
      <c r="B9" s="247" t="s">
        <v>125</v>
      </c>
      <c r="C9" s="260" t="s">
        <v>126</v>
      </c>
      <c r="D9" s="248" t="s">
        <v>127</v>
      </c>
      <c r="E9" s="249">
        <v>3.84</v>
      </c>
      <c r="F9" s="250"/>
      <c r="G9" s="251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0.27964</v>
      </c>
      <c r="O9" s="232">
        <f>ROUND(E9*N9,2)</f>
        <v>1.07</v>
      </c>
      <c r="P9" s="232">
        <v>0</v>
      </c>
      <c r="Q9" s="232">
        <f>ROUND(E9*P9,2)</f>
        <v>0</v>
      </c>
      <c r="R9" s="233"/>
      <c r="S9" s="233" t="s">
        <v>128</v>
      </c>
      <c r="T9" s="233" t="s">
        <v>128</v>
      </c>
      <c r="U9" s="233">
        <v>0.78149999999999997</v>
      </c>
      <c r="V9" s="233">
        <f>ROUND(E9*U9,2)</f>
        <v>3</v>
      </c>
      <c r="W9" s="233"/>
      <c r="X9" s="233" t="s">
        <v>129</v>
      </c>
      <c r="Y9" s="233" t="s">
        <v>130</v>
      </c>
      <c r="Z9" s="212"/>
      <c r="AA9" s="212"/>
      <c r="AB9" s="212"/>
      <c r="AC9" s="212"/>
      <c r="AD9" s="212"/>
      <c r="AE9" s="212"/>
      <c r="AF9" s="212"/>
      <c r="AG9" s="212" t="s">
        <v>131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1" t="s">
        <v>132</v>
      </c>
      <c r="D10" s="235"/>
      <c r="E10" s="236">
        <v>3.84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133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6">
        <v>2</v>
      </c>
      <c r="B11" s="247" t="s">
        <v>134</v>
      </c>
      <c r="C11" s="260" t="s">
        <v>135</v>
      </c>
      <c r="D11" s="248" t="s">
        <v>127</v>
      </c>
      <c r="E11" s="249">
        <v>0.8</v>
      </c>
      <c r="F11" s="250"/>
      <c r="G11" s="251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5.654E-2</v>
      </c>
      <c r="O11" s="232">
        <f>ROUND(E11*N11,2)</f>
        <v>0.05</v>
      </c>
      <c r="P11" s="232">
        <v>0</v>
      </c>
      <c r="Q11" s="232">
        <f>ROUND(E11*P11,2)</f>
        <v>0</v>
      </c>
      <c r="R11" s="233"/>
      <c r="S11" s="233" t="s">
        <v>128</v>
      </c>
      <c r="T11" s="233" t="s">
        <v>128</v>
      </c>
      <c r="U11" s="233">
        <v>0.51744999999999997</v>
      </c>
      <c r="V11" s="233">
        <f>ROUND(E11*U11,2)</f>
        <v>0.41</v>
      </c>
      <c r="W11" s="233"/>
      <c r="X11" s="233" t="s">
        <v>129</v>
      </c>
      <c r="Y11" s="233" t="s">
        <v>130</v>
      </c>
      <c r="Z11" s="212"/>
      <c r="AA11" s="212"/>
      <c r="AB11" s="212"/>
      <c r="AC11" s="212"/>
      <c r="AD11" s="212"/>
      <c r="AE11" s="212"/>
      <c r="AF11" s="212"/>
      <c r="AG11" s="212" t="s">
        <v>131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1" t="s">
        <v>136</v>
      </c>
      <c r="D12" s="235"/>
      <c r="E12" s="236">
        <v>0.8</v>
      </c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133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2">
        <v>3</v>
      </c>
      <c r="B13" s="253" t="s">
        <v>137</v>
      </c>
      <c r="C13" s="262" t="s">
        <v>138</v>
      </c>
      <c r="D13" s="254" t="s">
        <v>139</v>
      </c>
      <c r="E13" s="255">
        <v>1</v>
      </c>
      <c r="F13" s="256"/>
      <c r="G13" s="257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2">
        <v>1.0200000000000001E-3</v>
      </c>
      <c r="O13" s="232">
        <f>ROUND(E13*N13,2)</f>
        <v>0</v>
      </c>
      <c r="P13" s="232">
        <v>0</v>
      </c>
      <c r="Q13" s="232">
        <f>ROUND(E13*P13,2)</f>
        <v>0</v>
      </c>
      <c r="R13" s="233"/>
      <c r="S13" s="233" t="s">
        <v>128</v>
      </c>
      <c r="T13" s="233" t="s">
        <v>128</v>
      </c>
      <c r="U13" s="233">
        <v>0.223</v>
      </c>
      <c r="V13" s="233">
        <f>ROUND(E13*U13,2)</f>
        <v>0.22</v>
      </c>
      <c r="W13" s="233"/>
      <c r="X13" s="233" t="s">
        <v>129</v>
      </c>
      <c r="Y13" s="233" t="s">
        <v>130</v>
      </c>
      <c r="Z13" s="212"/>
      <c r="AA13" s="212"/>
      <c r="AB13" s="212"/>
      <c r="AC13" s="212"/>
      <c r="AD13" s="212"/>
      <c r="AE13" s="212"/>
      <c r="AF13" s="212"/>
      <c r="AG13" s="212" t="s">
        <v>131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46">
        <v>4</v>
      </c>
      <c r="B14" s="247" t="s">
        <v>140</v>
      </c>
      <c r="C14" s="260" t="s">
        <v>141</v>
      </c>
      <c r="D14" s="248" t="s">
        <v>127</v>
      </c>
      <c r="E14" s="249">
        <v>0.8</v>
      </c>
      <c r="F14" s="250"/>
      <c r="G14" s="251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4.5679999999999998E-2</v>
      </c>
      <c r="O14" s="232">
        <f>ROUND(E14*N14,2)</f>
        <v>0.04</v>
      </c>
      <c r="P14" s="232">
        <v>0</v>
      </c>
      <c r="Q14" s="232">
        <f>ROUND(E14*P14,2)</f>
        <v>0</v>
      </c>
      <c r="R14" s="233"/>
      <c r="S14" s="233" t="s">
        <v>128</v>
      </c>
      <c r="T14" s="233" t="s">
        <v>128</v>
      </c>
      <c r="U14" s="233">
        <v>0.75800000000000001</v>
      </c>
      <c r="V14" s="233">
        <f>ROUND(E14*U14,2)</f>
        <v>0.61</v>
      </c>
      <c r="W14" s="233"/>
      <c r="X14" s="233" t="s">
        <v>129</v>
      </c>
      <c r="Y14" s="233" t="s">
        <v>130</v>
      </c>
      <c r="Z14" s="212"/>
      <c r="AA14" s="212"/>
      <c r="AB14" s="212"/>
      <c r="AC14" s="212"/>
      <c r="AD14" s="212"/>
      <c r="AE14" s="212"/>
      <c r="AF14" s="212"/>
      <c r="AG14" s="212" t="s">
        <v>131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1" t="s">
        <v>142</v>
      </c>
      <c r="D15" s="235"/>
      <c r="E15" s="236">
        <v>0.8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133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39" t="s">
        <v>123</v>
      </c>
      <c r="B16" s="240" t="s">
        <v>60</v>
      </c>
      <c r="C16" s="259" t="s">
        <v>61</v>
      </c>
      <c r="D16" s="241"/>
      <c r="E16" s="242"/>
      <c r="F16" s="243"/>
      <c r="G16" s="244">
        <f>SUMIF(AG17:AG28,"&lt;&gt;NOR",G17:G28)</f>
        <v>0</v>
      </c>
      <c r="H16" s="238"/>
      <c r="I16" s="238">
        <f>SUM(I17:I28)</f>
        <v>0</v>
      </c>
      <c r="J16" s="238"/>
      <c r="K16" s="238">
        <f>SUM(K17:K28)</f>
        <v>0</v>
      </c>
      <c r="L16" s="238"/>
      <c r="M16" s="238">
        <f>SUM(M17:M28)</f>
        <v>0</v>
      </c>
      <c r="N16" s="237"/>
      <c r="O16" s="237">
        <f>SUM(O17:O28)</f>
        <v>1.8200000000000003</v>
      </c>
      <c r="P16" s="237"/>
      <c r="Q16" s="237">
        <f>SUM(Q17:Q28)</f>
        <v>0</v>
      </c>
      <c r="R16" s="238"/>
      <c r="S16" s="238"/>
      <c r="T16" s="238"/>
      <c r="U16" s="238"/>
      <c r="V16" s="238">
        <f>SUM(V17:V28)</f>
        <v>43.8</v>
      </c>
      <c r="W16" s="238"/>
      <c r="X16" s="238"/>
      <c r="Y16" s="238"/>
      <c r="AG16" t="s">
        <v>124</v>
      </c>
    </row>
    <row r="17" spans="1:60" outlineLevel="1" x14ac:dyDescent="0.2">
      <c r="A17" s="252">
        <v>5</v>
      </c>
      <c r="B17" s="253" t="s">
        <v>143</v>
      </c>
      <c r="C17" s="262" t="s">
        <v>144</v>
      </c>
      <c r="D17" s="254" t="s">
        <v>127</v>
      </c>
      <c r="E17" s="255">
        <v>22.57</v>
      </c>
      <c r="F17" s="256"/>
      <c r="G17" s="257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3.5899999999999999E-3</v>
      </c>
      <c r="O17" s="232">
        <f>ROUND(E17*N17,2)</f>
        <v>0.08</v>
      </c>
      <c r="P17" s="232">
        <v>0</v>
      </c>
      <c r="Q17" s="232">
        <f>ROUND(E17*P17,2)</f>
        <v>0</v>
      </c>
      <c r="R17" s="233"/>
      <c r="S17" s="233" t="s">
        <v>128</v>
      </c>
      <c r="T17" s="233" t="s">
        <v>128</v>
      </c>
      <c r="U17" s="233">
        <v>0.31</v>
      </c>
      <c r="V17" s="233">
        <f>ROUND(E17*U17,2)</f>
        <v>7</v>
      </c>
      <c r="W17" s="233"/>
      <c r="X17" s="233" t="s">
        <v>129</v>
      </c>
      <c r="Y17" s="233" t="s">
        <v>130</v>
      </c>
      <c r="Z17" s="212"/>
      <c r="AA17" s="212"/>
      <c r="AB17" s="212"/>
      <c r="AC17" s="212"/>
      <c r="AD17" s="212"/>
      <c r="AE17" s="212"/>
      <c r="AF17" s="212"/>
      <c r="AG17" s="212" t="s">
        <v>131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2">
        <v>6</v>
      </c>
      <c r="B18" s="253" t="s">
        <v>145</v>
      </c>
      <c r="C18" s="262" t="s">
        <v>146</v>
      </c>
      <c r="D18" s="254" t="s">
        <v>127</v>
      </c>
      <c r="E18" s="255">
        <v>22.57</v>
      </c>
      <c r="F18" s="256"/>
      <c r="G18" s="257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2.9999999999999997E-4</v>
      </c>
      <c r="O18" s="232">
        <f>ROUND(E18*N18,2)</f>
        <v>0.01</v>
      </c>
      <c r="P18" s="232">
        <v>0</v>
      </c>
      <c r="Q18" s="232">
        <f>ROUND(E18*P18,2)</f>
        <v>0</v>
      </c>
      <c r="R18" s="233"/>
      <c r="S18" s="233" t="s">
        <v>128</v>
      </c>
      <c r="T18" s="233" t="s">
        <v>128</v>
      </c>
      <c r="U18" s="233">
        <v>8.8999999999999996E-2</v>
      </c>
      <c r="V18" s="233">
        <f>ROUND(E18*U18,2)</f>
        <v>2.0099999999999998</v>
      </c>
      <c r="W18" s="233"/>
      <c r="X18" s="233" t="s">
        <v>129</v>
      </c>
      <c r="Y18" s="233" t="s">
        <v>130</v>
      </c>
      <c r="Z18" s="212"/>
      <c r="AA18" s="212"/>
      <c r="AB18" s="212"/>
      <c r="AC18" s="212"/>
      <c r="AD18" s="212"/>
      <c r="AE18" s="212"/>
      <c r="AF18" s="212"/>
      <c r="AG18" s="212" t="s">
        <v>131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2">
        <v>7</v>
      </c>
      <c r="B19" s="253" t="s">
        <v>147</v>
      </c>
      <c r="C19" s="262" t="s">
        <v>148</v>
      </c>
      <c r="D19" s="254" t="s">
        <v>127</v>
      </c>
      <c r="E19" s="255">
        <v>23.22</v>
      </c>
      <c r="F19" s="256"/>
      <c r="G19" s="257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3.0000000000000001E-3</v>
      </c>
      <c r="O19" s="232">
        <f>ROUND(E19*N19,2)</f>
        <v>7.0000000000000007E-2</v>
      </c>
      <c r="P19" s="232">
        <v>0</v>
      </c>
      <c r="Q19" s="232">
        <f>ROUND(E19*P19,2)</f>
        <v>0</v>
      </c>
      <c r="R19" s="233"/>
      <c r="S19" s="233" t="s">
        <v>128</v>
      </c>
      <c r="T19" s="233" t="s">
        <v>128</v>
      </c>
      <c r="U19" s="233">
        <v>0.24</v>
      </c>
      <c r="V19" s="233">
        <f>ROUND(E19*U19,2)</f>
        <v>5.57</v>
      </c>
      <c r="W19" s="233"/>
      <c r="X19" s="233" t="s">
        <v>129</v>
      </c>
      <c r="Y19" s="233" t="s">
        <v>130</v>
      </c>
      <c r="Z19" s="212"/>
      <c r="AA19" s="212"/>
      <c r="AB19" s="212"/>
      <c r="AC19" s="212"/>
      <c r="AD19" s="212"/>
      <c r="AE19" s="212"/>
      <c r="AF19" s="212"/>
      <c r="AG19" s="212" t="s">
        <v>149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2">
        <v>8</v>
      </c>
      <c r="B20" s="253" t="s">
        <v>150</v>
      </c>
      <c r="C20" s="262" t="s">
        <v>151</v>
      </c>
      <c r="D20" s="254" t="s">
        <v>127</v>
      </c>
      <c r="E20" s="255">
        <v>23.22</v>
      </c>
      <c r="F20" s="256"/>
      <c r="G20" s="257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1.7000000000000001E-4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128</v>
      </c>
      <c r="T20" s="233" t="s">
        <v>128</v>
      </c>
      <c r="U20" s="233">
        <v>7.0000000000000007E-2</v>
      </c>
      <c r="V20" s="233">
        <f>ROUND(E20*U20,2)</f>
        <v>1.63</v>
      </c>
      <c r="W20" s="233"/>
      <c r="X20" s="233" t="s">
        <v>129</v>
      </c>
      <c r="Y20" s="233" t="s">
        <v>130</v>
      </c>
      <c r="Z20" s="212"/>
      <c r="AA20" s="212"/>
      <c r="AB20" s="212"/>
      <c r="AC20" s="212"/>
      <c r="AD20" s="212"/>
      <c r="AE20" s="212"/>
      <c r="AF20" s="212"/>
      <c r="AG20" s="212" t="s">
        <v>131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6">
        <v>9</v>
      </c>
      <c r="B21" s="247" t="s">
        <v>152</v>
      </c>
      <c r="C21" s="260" t="s">
        <v>153</v>
      </c>
      <c r="D21" s="248" t="s">
        <v>127</v>
      </c>
      <c r="E21" s="249">
        <v>13.36</v>
      </c>
      <c r="F21" s="250"/>
      <c r="G21" s="251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4.0000000000000003E-5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128</v>
      </c>
      <c r="T21" s="233" t="s">
        <v>128</v>
      </c>
      <c r="U21" s="233">
        <v>7.8E-2</v>
      </c>
      <c r="V21" s="233">
        <f>ROUND(E21*U21,2)</f>
        <v>1.04</v>
      </c>
      <c r="W21" s="233"/>
      <c r="X21" s="233" t="s">
        <v>129</v>
      </c>
      <c r="Y21" s="233" t="s">
        <v>130</v>
      </c>
      <c r="Z21" s="212"/>
      <c r="AA21" s="212"/>
      <c r="AB21" s="212"/>
      <c r="AC21" s="212"/>
      <c r="AD21" s="212"/>
      <c r="AE21" s="212"/>
      <c r="AF21" s="212"/>
      <c r="AG21" s="212" t="s">
        <v>149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1" t="s">
        <v>154</v>
      </c>
      <c r="D22" s="235"/>
      <c r="E22" s="236">
        <v>13.36</v>
      </c>
      <c r="F22" s="233"/>
      <c r="G22" s="233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133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2">
        <v>10</v>
      </c>
      <c r="B23" s="253" t="s">
        <v>155</v>
      </c>
      <c r="C23" s="262" t="s">
        <v>156</v>
      </c>
      <c r="D23" s="254" t="s">
        <v>127</v>
      </c>
      <c r="E23" s="255">
        <v>22.57</v>
      </c>
      <c r="F23" s="256"/>
      <c r="G23" s="257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5.7400000000000003E-3</v>
      </c>
      <c r="O23" s="232">
        <f>ROUND(E23*N23,2)</f>
        <v>0.13</v>
      </c>
      <c r="P23" s="232">
        <v>0</v>
      </c>
      <c r="Q23" s="232">
        <f>ROUND(E23*P23,2)</f>
        <v>0</v>
      </c>
      <c r="R23" s="233"/>
      <c r="S23" s="233" t="s">
        <v>128</v>
      </c>
      <c r="T23" s="233" t="s">
        <v>128</v>
      </c>
      <c r="U23" s="233">
        <v>0.18984999999999999</v>
      </c>
      <c r="V23" s="233">
        <f>ROUND(E23*U23,2)</f>
        <v>4.28</v>
      </c>
      <c r="W23" s="233"/>
      <c r="X23" s="233" t="s">
        <v>129</v>
      </c>
      <c r="Y23" s="233" t="s">
        <v>130</v>
      </c>
      <c r="Z23" s="212"/>
      <c r="AA23" s="212"/>
      <c r="AB23" s="212"/>
      <c r="AC23" s="212"/>
      <c r="AD23" s="212"/>
      <c r="AE23" s="212"/>
      <c r="AF23" s="212"/>
      <c r="AG23" s="212" t="s">
        <v>131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2">
        <v>11</v>
      </c>
      <c r="B24" s="253" t="s">
        <v>157</v>
      </c>
      <c r="C24" s="262" t="s">
        <v>158</v>
      </c>
      <c r="D24" s="254" t="s">
        <v>127</v>
      </c>
      <c r="E24" s="255">
        <v>6</v>
      </c>
      <c r="F24" s="256"/>
      <c r="G24" s="257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8.6319999999999994E-2</v>
      </c>
      <c r="O24" s="232">
        <f>ROUND(E24*N24,2)</f>
        <v>0.52</v>
      </c>
      <c r="P24" s="232">
        <v>0</v>
      </c>
      <c r="Q24" s="232">
        <f>ROUND(E24*P24,2)</f>
        <v>0</v>
      </c>
      <c r="R24" s="233"/>
      <c r="S24" s="233" t="s">
        <v>128</v>
      </c>
      <c r="T24" s="233" t="s">
        <v>128</v>
      </c>
      <c r="U24" s="233">
        <v>0.69998000000000005</v>
      </c>
      <c r="V24" s="233">
        <f>ROUND(E24*U24,2)</f>
        <v>4.2</v>
      </c>
      <c r="W24" s="233"/>
      <c r="X24" s="233" t="s">
        <v>129</v>
      </c>
      <c r="Y24" s="233" t="s">
        <v>130</v>
      </c>
      <c r="Z24" s="212"/>
      <c r="AA24" s="212"/>
      <c r="AB24" s="212"/>
      <c r="AC24" s="212"/>
      <c r="AD24" s="212"/>
      <c r="AE24" s="212"/>
      <c r="AF24" s="212"/>
      <c r="AG24" s="212" t="s">
        <v>149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2">
        <v>12</v>
      </c>
      <c r="B25" s="253" t="s">
        <v>159</v>
      </c>
      <c r="C25" s="262" t="s">
        <v>160</v>
      </c>
      <c r="D25" s="254" t="s">
        <v>127</v>
      </c>
      <c r="E25" s="255">
        <v>23.22</v>
      </c>
      <c r="F25" s="256"/>
      <c r="G25" s="257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1.5810000000000001E-2</v>
      </c>
      <c r="O25" s="232">
        <f>ROUND(E25*N25,2)</f>
        <v>0.37</v>
      </c>
      <c r="P25" s="232">
        <v>0</v>
      </c>
      <c r="Q25" s="232">
        <f>ROUND(E25*P25,2)</f>
        <v>0</v>
      </c>
      <c r="R25" s="233"/>
      <c r="S25" s="233" t="s">
        <v>128</v>
      </c>
      <c r="T25" s="233" t="s">
        <v>128</v>
      </c>
      <c r="U25" s="233">
        <v>0.24845</v>
      </c>
      <c r="V25" s="233">
        <f>ROUND(E25*U25,2)</f>
        <v>5.77</v>
      </c>
      <c r="W25" s="233"/>
      <c r="X25" s="233" t="s">
        <v>129</v>
      </c>
      <c r="Y25" s="233" t="s">
        <v>130</v>
      </c>
      <c r="Z25" s="212"/>
      <c r="AA25" s="212"/>
      <c r="AB25" s="212"/>
      <c r="AC25" s="212"/>
      <c r="AD25" s="212"/>
      <c r="AE25" s="212"/>
      <c r="AF25" s="212"/>
      <c r="AG25" s="212" t="s">
        <v>131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6">
        <v>13</v>
      </c>
      <c r="B26" s="247" t="s">
        <v>161</v>
      </c>
      <c r="C26" s="260" t="s">
        <v>162</v>
      </c>
      <c r="D26" s="248" t="s">
        <v>127</v>
      </c>
      <c r="E26" s="249">
        <v>33.25</v>
      </c>
      <c r="F26" s="250"/>
      <c r="G26" s="251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1.915E-2</v>
      </c>
      <c r="O26" s="232">
        <f>ROUND(E26*N26,2)</f>
        <v>0.64</v>
      </c>
      <c r="P26" s="232">
        <v>0</v>
      </c>
      <c r="Q26" s="232">
        <f>ROUND(E26*P26,2)</f>
        <v>0</v>
      </c>
      <c r="R26" s="233"/>
      <c r="S26" s="233" t="s">
        <v>128</v>
      </c>
      <c r="T26" s="233" t="s">
        <v>128</v>
      </c>
      <c r="U26" s="233">
        <v>0.37</v>
      </c>
      <c r="V26" s="233">
        <f>ROUND(E26*U26,2)</f>
        <v>12.3</v>
      </c>
      <c r="W26" s="233"/>
      <c r="X26" s="233" t="s">
        <v>129</v>
      </c>
      <c r="Y26" s="233" t="s">
        <v>130</v>
      </c>
      <c r="Z26" s="212"/>
      <c r="AA26" s="212"/>
      <c r="AB26" s="212"/>
      <c r="AC26" s="212"/>
      <c r="AD26" s="212"/>
      <c r="AE26" s="212"/>
      <c r="AF26" s="212"/>
      <c r="AG26" s="212" t="s">
        <v>149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1" t="s">
        <v>163</v>
      </c>
      <c r="D27" s="235"/>
      <c r="E27" s="236">
        <v>33.25</v>
      </c>
      <c r="F27" s="233"/>
      <c r="G27" s="233"/>
      <c r="H27" s="233"/>
      <c r="I27" s="233"/>
      <c r="J27" s="233"/>
      <c r="K27" s="233"/>
      <c r="L27" s="233"/>
      <c r="M27" s="233"/>
      <c r="N27" s="232"/>
      <c r="O27" s="232"/>
      <c r="P27" s="232"/>
      <c r="Q27" s="232"/>
      <c r="R27" s="233"/>
      <c r="S27" s="233"/>
      <c r="T27" s="233"/>
      <c r="U27" s="233"/>
      <c r="V27" s="233"/>
      <c r="W27" s="233"/>
      <c r="X27" s="233"/>
      <c r="Y27" s="233"/>
      <c r="Z27" s="212"/>
      <c r="AA27" s="212"/>
      <c r="AB27" s="212"/>
      <c r="AC27" s="212"/>
      <c r="AD27" s="212"/>
      <c r="AE27" s="212"/>
      <c r="AF27" s="212"/>
      <c r="AG27" s="212" t="s">
        <v>133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2">
        <v>14</v>
      </c>
      <c r="B28" s="253" t="s">
        <v>164</v>
      </c>
      <c r="C28" s="262" t="s">
        <v>165</v>
      </c>
      <c r="D28" s="254" t="s">
        <v>127</v>
      </c>
      <c r="E28" s="255">
        <v>33.25</v>
      </c>
      <c r="F28" s="256"/>
      <c r="G28" s="257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8.0000000000000007E-5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3" t="s">
        <v>128</v>
      </c>
      <c r="T28" s="233" t="s">
        <v>128</v>
      </c>
      <c r="U28" s="233">
        <v>0</v>
      </c>
      <c r="V28" s="233">
        <f>ROUND(E28*U28,2)</f>
        <v>0</v>
      </c>
      <c r="W28" s="233"/>
      <c r="X28" s="233" t="s">
        <v>129</v>
      </c>
      <c r="Y28" s="233" t="s">
        <v>130</v>
      </c>
      <c r="Z28" s="212"/>
      <c r="AA28" s="212"/>
      <c r="AB28" s="212"/>
      <c r="AC28" s="212"/>
      <c r="AD28" s="212"/>
      <c r="AE28" s="212"/>
      <c r="AF28" s="212"/>
      <c r="AG28" s="212" t="s">
        <v>149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39" t="s">
        <v>123</v>
      </c>
      <c r="B29" s="240" t="s">
        <v>62</v>
      </c>
      <c r="C29" s="259" t="s">
        <v>63</v>
      </c>
      <c r="D29" s="241"/>
      <c r="E29" s="242"/>
      <c r="F29" s="243"/>
      <c r="G29" s="244">
        <f>SUMIF(AG30:AG30,"&lt;&gt;NOR",G30:G30)</f>
        <v>0</v>
      </c>
      <c r="H29" s="238"/>
      <c r="I29" s="238">
        <f>SUM(I30:I30)</f>
        <v>0</v>
      </c>
      <c r="J29" s="238"/>
      <c r="K29" s="238">
        <f>SUM(K30:K30)</f>
        <v>0</v>
      </c>
      <c r="L29" s="238"/>
      <c r="M29" s="238">
        <f>SUM(M30:M30)</f>
        <v>0</v>
      </c>
      <c r="N29" s="237"/>
      <c r="O29" s="237">
        <f>SUM(O30:O30)</f>
        <v>2.0299999999999998</v>
      </c>
      <c r="P29" s="237"/>
      <c r="Q29" s="237">
        <f>SUM(Q30:Q30)</f>
        <v>0</v>
      </c>
      <c r="R29" s="238"/>
      <c r="S29" s="238"/>
      <c r="T29" s="238"/>
      <c r="U29" s="238"/>
      <c r="V29" s="238">
        <f>SUM(V30:V30)</f>
        <v>6.44</v>
      </c>
      <c r="W29" s="238"/>
      <c r="X29" s="238"/>
      <c r="Y29" s="238"/>
      <c r="AG29" t="s">
        <v>124</v>
      </c>
    </row>
    <row r="30" spans="1:60" outlineLevel="1" x14ac:dyDescent="0.2">
      <c r="A30" s="252">
        <v>15</v>
      </c>
      <c r="B30" s="253" t="s">
        <v>166</v>
      </c>
      <c r="C30" s="262" t="s">
        <v>167</v>
      </c>
      <c r="D30" s="254" t="s">
        <v>127</v>
      </c>
      <c r="E30" s="255">
        <v>21.48</v>
      </c>
      <c r="F30" s="256"/>
      <c r="G30" s="257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9.4399999999999998E-2</v>
      </c>
      <c r="O30" s="232">
        <f>ROUND(E30*N30,2)</f>
        <v>2.0299999999999998</v>
      </c>
      <c r="P30" s="232">
        <v>0</v>
      </c>
      <c r="Q30" s="232">
        <f>ROUND(E30*P30,2)</f>
        <v>0</v>
      </c>
      <c r="R30" s="233"/>
      <c r="S30" s="233" t="s">
        <v>128</v>
      </c>
      <c r="T30" s="233" t="s">
        <v>128</v>
      </c>
      <c r="U30" s="233">
        <v>0.3</v>
      </c>
      <c r="V30" s="233">
        <f>ROUND(E30*U30,2)</f>
        <v>6.44</v>
      </c>
      <c r="W30" s="233"/>
      <c r="X30" s="233" t="s">
        <v>129</v>
      </c>
      <c r="Y30" s="233" t="s">
        <v>130</v>
      </c>
      <c r="Z30" s="212"/>
      <c r="AA30" s="212"/>
      <c r="AB30" s="212"/>
      <c r="AC30" s="212"/>
      <c r="AD30" s="212"/>
      <c r="AE30" s="212"/>
      <c r="AF30" s="212"/>
      <c r="AG30" s="212" t="s">
        <v>149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9" t="s">
        <v>123</v>
      </c>
      <c r="B31" s="240" t="s">
        <v>64</v>
      </c>
      <c r="C31" s="259" t="s">
        <v>65</v>
      </c>
      <c r="D31" s="241"/>
      <c r="E31" s="242"/>
      <c r="F31" s="243"/>
      <c r="G31" s="244">
        <f>SUMIF(AG32:AG32,"&lt;&gt;NOR",G32:G32)</f>
        <v>0</v>
      </c>
      <c r="H31" s="238"/>
      <c r="I31" s="238">
        <f>SUM(I32:I32)</f>
        <v>0</v>
      </c>
      <c r="J31" s="238"/>
      <c r="K31" s="238">
        <f>SUM(K32:K32)</f>
        <v>0</v>
      </c>
      <c r="L31" s="238"/>
      <c r="M31" s="238">
        <f>SUM(M32:M32)</f>
        <v>0</v>
      </c>
      <c r="N31" s="237"/>
      <c r="O31" s="237">
        <f>SUM(O32:O32)</f>
        <v>0.03</v>
      </c>
      <c r="P31" s="237"/>
      <c r="Q31" s="237">
        <f>SUM(Q32:Q32)</f>
        <v>0</v>
      </c>
      <c r="R31" s="238"/>
      <c r="S31" s="238"/>
      <c r="T31" s="238"/>
      <c r="U31" s="238"/>
      <c r="V31" s="238">
        <f>SUM(V32:V32)</f>
        <v>3.8</v>
      </c>
      <c r="W31" s="238"/>
      <c r="X31" s="238"/>
      <c r="Y31" s="238"/>
      <c r="AG31" t="s">
        <v>124</v>
      </c>
    </row>
    <row r="32" spans="1:60" outlineLevel="1" x14ac:dyDescent="0.2">
      <c r="A32" s="252">
        <v>16</v>
      </c>
      <c r="B32" s="253" t="s">
        <v>168</v>
      </c>
      <c r="C32" s="262" t="s">
        <v>169</v>
      </c>
      <c r="D32" s="254" t="s">
        <v>127</v>
      </c>
      <c r="E32" s="255">
        <v>21.48</v>
      </c>
      <c r="F32" s="256"/>
      <c r="G32" s="257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1.2099999999999999E-3</v>
      </c>
      <c r="O32" s="232">
        <f>ROUND(E32*N32,2)</f>
        <v>0.03</v>
      </c>
      <c r="P32" s="232">
        <v>0</v>
      </c>
      <c r="Q32" s="232">
        <f>ROUND(E32*P32,2)</f>
        <v>0</v>
      </c>
      <c r="R32" s="233"/>
      <c r="S32" s="233" t="s">
        <v>128</v>
      </c>
      <c r="T32" s="233" t="s">
        <v>128</v>
      </c>
      <c r="U32" s="233">
        <v>0.17699999999999999</v>
      </c>
      <c r="V32" s="233">
        <f>ROUND(E32*U32,2)</f>
        <v>3.8</v>
      </c>
      <c r="W32" s="233"/>
      <c r="X32" s="233" t="s">
        <v>129</v>
      </c>
      <c r="Y32" s="233" t="s">
        <v>130</v>
      </c>
      <c r="Z32" s="212"/>
      <c r="AA32" s="212"/>
      <c r="AB32" s="212"/>
      <c r="AC32" s="212"/>
      <c r="AD32" s="212"/>
      <c r="AE32" s="212"/>
      <c r="AF32" s="212"/>
      <c r="AG32" s="212" t="s">
        <v>131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5.5" x14ac:dyDescent="0.2">
      <c r="A33" s="239" t="s">
        <v>123</v>
      </c>
      <c r="B33" s="240" t="s">
        <v>66</v>
      </c>
      <c r="C33" s="259" t="s">
        <v>67</v>
      </c>
      <c r="D33" s="241"/>
      <c r="E33" s="242"/>
      <c r="F33" s="243"/>
      <c r="G33" s="244">
        <f>SUMIF(AG34:AG34,"&lt;&gt;NOR",G34:G34)</f>
        <v>0</v>
      </c>
      <c r="H33" s="238"/>
      <c r="I33" s="238">
        <f>SUM(I34:I34)</f>
        <v>0</v>
      </c>
      <c r="J33" s="238"/>
      <c r="K33" s="238">
        <f>SUM(K34:K34)</f>
        <v>0</v>
      </c>
      <c r="L33" s="238"/>
      <c r="M33" s="238">
        <f>SUM(M34:M34)</f>
        <v>0</v>
      </c>
      <c r="N33" s="237"/>
      <c r="O33" s="237">
        <f>SUM(O34:O34)</f>
        <v>0</v>
      </c>
      <c r="P33" s="237"/>
      <c r="Q33" s="237">
        <f>SUM(Q34:Q34)</f>
        <v>0</v>
      </c>
      <c r="R33" s="238"/>
      <c r="S33" s="238"/>
      <c r="T33" s="238"/>
      <c r="U33" s="238"/>
      <c r="V33" s="238">
        <f>SUM(V34:V34)</f>
        <v>6.62</v>
      </c>
      <c r="W33" s="238"/>
      <c r="X33" s="238"/>
      <c r="Y33" s="238"/>
      <c r="AG33" t="s">
        <v>124</v>
      </c>
    </row>
    <row r="34" spans="1:60" outlineLevel="1" x14ac:dyDescent="0.2">
      <c r="A34" s="252">
        <v>17</v>
      </c>
      <c r="B34" s="253" t="s">
        <v>170</v>
      </c>
      <c r="C34" s="262" t="s">
        <v>171</v>
      </c>
      <c r="D34" s="254" t="s">
        <v>127</v>
      </c>
      <c r="E34" s="255">
        <v>21.48</v>
      </c>
      <c r="F34" s="256"/>
      <c r="G34" s="257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4.0000000000000003E-5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128</v>
      </c>
      <c r="T34" s="233" t="s">
        <v>128</v>
      </c>
      <c r="U34" s="233">
        <v>0.308</v>
      </c>
      <c r="V34" s="233">
        <f>ROUND(E34*U34,2)</f>
        <v>6.62</v>
      </c>
      <c r="W34" s="233"/>
      <c r="X34" s="233" t="s">
        <v>129</v>
      </c>
      <c r="Y34" s="233" t="s">
        <v>130</v>
      </c>
      <c r="Z34" s="212"/>
      <c r="AA34" s="212"/>
      <c r="AB34" s="212"/>
      <c r="AC34" s="212"/>
      <c r="AD34" s="212"/>
      <c r="AE34" s="212"/>
      <c r="AF34" s="212"/>
      <c r="AG34" s="212" t="s">
        <v>131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39" t="s">
        <v>123</v>
      </c>
      <c r="B35" s="240" t="s">
        <v>68</v>
      </c>
      <c r="C35" s="259" t="s">
        <v>69</v>
      </c>
      <c r="D35" s="241"/>
      <c r="E35" s="242"/>
      <c r="F35" s="243"/>
      <c r="G35" s="244">
        <f>SUMIF(AG36:AG52,"&lt;&gt;NOR",G36:G52)</f>
        <v>0</v>
      </c>
      <c r="H35" s="238"/>
      <c r="I35" s="238">
        <f>SUM(I36:I52)</f>
        <v>0</v>
      </c>
      <c r="J35" s="238"/>
      <c r="K35" s="238">
        <f>SUM(K36:K52)</f>
        <v>0</v>
      </c>
      <c r="L35" s="238"/>
      <c r="M35" s="238">
        <f>SUM(M36:M52)</f>
        <v>0</v>
      </c>
      <c r="N35" s="237"/>
      <c r="O35" s="237">
        <f>SUM(O36:O52)</f>
        <v>0</v>
      </c>
      <c r="P35" s="237"/>
      <c r="Q35" s="237">
        <f>SUM(Q36:Q52)</f>
        <v>10.780000000000001</v>
      </c>
      <c r="R35" s="238"/>
      <c r="S35" s="238"/>
      <c r="T35" s="238"/>
      <c r="U35" s="238"/>
      <c r="V35" s="238">
        <f>SUM(V36:V52)</f>
        <v>34.72</v>
      </c>
      <c r="W35" s="238"/>
      <c r="X35" s="238"/>
      <c r="Y35" s="238"/>
      <c r="AG35" t="s">
        <v>124</v>
      </c>
    </row>
    <row r="36" spans="1:60" outlineLevel="1" x14ac:dyDescent="0.2">
      <c r="A36" s="246">
        <v>18</v>
      </c>
      <c r="B36" s="247" t="s">
        <v>172</v>
      </c>
      <c r="C36" s="260" t="s">
        <v>173</v>
      </c>
      <c r="D36" s="248" t="s">
        <v>127</v>
      </c>
      <c r="E36" s="249">
        <v>6.4</v>
      </c>
      <c r="F36" s="250"/>
      <c r="G36" s="251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2">
        <v>6.7000000000000002E-4</v>
      </c>
      <c r="O36" s="232">
        <f>ROUND(E36*N36,2)</f>
        <v>0</v>
      </c>
      <c r="P36" s="232">
        <v>0.184</v>
      </c>
      <c r="Q36" s="232">
        <f>ROUND(E36*P36,2)</f>
        <v>1.18</v>
      </c>
      <c r="R36" s="233"/>
      <c r="S36" s="233" t="s">
        <v>128</v>
      </c>
      <c r="T36" s="233" t="s">
        <v>128</v>
      </c>
      <c r="U36" s="233">
        <v>0.22700000000000001</v>
      </c>
      <c r="V36" s="233">
        <f>ROUND(E36*U36,2)</f>
        <v>1.45</v>
      </c>
      <c r="W36" s="233"/>
      <c r="X36" s="233" t="s">
        <v>129</v>
      </c>
      <c r="Y36" s="233" t="s">
        <v>130</v>
      </c>
      <c r="Z36" s="212"/>
      <c r="AA36" s="212"/>
      <c r="AB36" s="212"/>
      <c r="AC36" s="212"/>
      <c r="AD36" s="212"/>
      <c r="AE36" s="212"/>
      <c r="AF36" s="212"/>
      <c r="AG36" s="212" t="s">
        <v>131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29"/>
      <c r="B37" s="230"/>
      <c r="C37" s="261" t="s">
        <v>174</v>
      </c>
      <c r="D37" s="235"/>
      <c r="E37" s="236">
        <v>1.6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133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29"/>
      <c r="B38" s="230"/>
      <c r="C38" s="261" t="s">
        <v>175</v>
      </c>
      <c r="D38" s="235"/>
      <c r="E38" s="236">
        <v>4.8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133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6">
        <v>19</v>
      </c>
      <c r="B39" s="247" t="s">
        <v>176</v>
      </c>
      <c r="C39" s="260" t="s">
        <v>177</v>
      </c>
      <c r="D39" s="248" t="s">
        <v>178</v>
      </c>
      <c r="E39" s="249">
        <v>1.536</v>
      </c>
      <c r="F39" s="250"/>
      <c r="G39" s="251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1.2800000000000001E-3</v>
      </c>
      <c r="O39" s="232">
        <f>ROUND(E39*N39,2)</f>
        <v>0</v>
      </c>
      <c r="P39" s="232">
        <v>1.8</v>
      </c>
      <c r="Q39" s="232">
        <f>ROUND(E39*P39,2)</f>
        <v>2.76</v>
      </c>
      <c r="R39" s="233"/>
      <c r="S39" s="233" t="s">
        <v>128</v>
      </c>
      <c r="T39" s="233" t="s">
        <v>128</v>
      </c>
      <c r="U39" s="233">
        <v>1.52</v>
      </c>
      <c r="V39" s="233">
        <f>ROUND(E39*U39,2)</f>
        <v>2.33</v>
      </c>
      <c r="W39" s="233"/>
      <c r="X39" s="233" t="s">
        <v>129</v>
      </c>
      <c r="Y39" s="233" t="s">
        <v>130</v>
      </c>
      <c r="Z39" s="212"/>
      <c r="AA39" s="212"/>
      <c r="AB39" s="212"/>
      <c r="AC39" s="212"/>
      <c r="AD39" s="212"/>
      <c r="AE39" s="212"/>
      <c r="AF39" s="212"/>
      <c r="AG39" s="212" t="s">
        <v>131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29"/>
      <c r="B40" s="230"/>
      <c r="C40" s="261" t="s">
        <v>179</v>
      </c>
      <c r="D40" s="235"/>
      <c r="E40" s="236">
        <v>1.536</v>
      </c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133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6">
        <v>20</v>
      </c>
      <c r="B41" s="247" t="s">
        <v>180</v>
      </c>
      <c r="C41" s="260" t="s">
        <v>181</v>
      </c>
      <c r="D41" s="248" t="s">
        <v>178</v>
      </c>
      <c r="E41" s="249">
        <v>2.1480000000000001</v>
      </c>
      <c r="F41" s="250"/>
      <c r="G41" s="251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2.2000000000000002</v>
      </c>
      <c r="Q41" s="232">
        <f>ROUND(E41*P41,2)</f>
        <v>4.7300000000000004</v>
      </c>
      <c r="R41" s="233"/>
      <c r="S41" s="233" t="s">
        <v>128</v>
      </c>
      <c r="T41" s="233" t="s">
        <v>128</v>
      </c>
      <c r="U41" s="233">
        <v>7.1950000000000003</v>
      </c>
      <c r="V41" s="233">
        <f>ROUND(E41*U41,2)</f>
        <v>15.45</v>
      </c>
      <c r="W41" s="233"/>
      <c r="X41" s="233" t="s">
        <v>129</v>
      </c>
      <c r="Y41" s="233" t="s">
        <v>130</v>
      </c>
      <c r="Z41" s="212"/>
      <c r="AA41" s="212"/>
      <c r="AB41" s="212"/>
      <c r="AC41" s="212"/>
      <c r="AD41" s="212"/>
      <c r="AE41" s="212"/>
      <c r="AF41" s="212"/>
      <c r="AG41" s="212" t="s">
        <v>131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29"/>
      <c r="B42" s="230"/>
      <c r="C42" s="261" t="s">
        <v>182</v>
      </c>
      <c r="D42" s="235"/>
      <c r="E42" s="236">
        <v>2.1480000000000001</v>
      </c>
      <c r="F42" s="233"/>
      <c r="G42" s="233"/>
      <c r="H42" s="233"/>
      <c r="I42" s="233"/>
      <c r="J42" s="233"/>
      <c r="K42" s="233"/>
      <c r="L42" s="233"/>
      <c r="M42" s="233"/>
      <c r="N42" s="232"/>
      <c r="O42" s="232"/>
      <c r="P42" s="232"/>
      <c r="Q42" s="232"/>
      <c r="R42" s="233"/>
      <c r="S42" s="233"/>
      <c r="T42" s="233"/>
      <c r="U42" s="233"/>
      <c r="V42" s="233"/>
      <c r="W42" s="233"/>
      <c r="X42" s="233"/>
      <c r="Y42" s="233"/>
      <c r="Z42" s="212"/>
      <c r="AA42" s="212"/>
      <c r="AB42" s="212"/>
      <c r="AC42" s="212"/>
      <c r="AD42" s="212"/>
      <c r="AE42" s="212"/>
      <c r="AF42" s="212"/>
      <c r="AG42" s="212" t="s">
        <v>133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2">
        <v>21</v>
      </c>
      <c r="B43" s="253" t="s">
        <v>183</v>
      </c>
      <c r="C43" s="262" t="s">
        <v>184</v>
      </c>
      <c r="D43" s="254" t="s">
        <v>127</v>
      </c>
      <c r="E43" s="255">
        <v>21.48</v>
      </c>
      <c r="F43" s="256"/>
      <c r="G43" s="257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0.02</v>
      </c>
      <c r="Q43" s="232">
        <f>ROUND(E43*P43,2)</f>
        <v>0.43</v>
      </c>
      <c r="R43" s="233"/>
      <c r="S43" s="233" t="s">
        <v>128</v>
      </c>
      <c r="T43" s="233" t="s">
        <v>128</v>
      </c>
      <c r="U43" s="233">
        <v>0.14699999999999999</v>
      </c>
      <c r="V43" s="233">
        <f>ROUND(E43*U43,2)</f>
        <v>3.16</v>
      </c>
      <c r="W43" s="233"/>
      <c r="X43" s="233" t="s">
        <v>129</v>
      </c>
      <c r="Y43" s="233" t="s">
        <v>130</v>
      </c>
      <c r="Z43" s="212"/>
      <c r="AA43" s="212"/>
      <c r="AB43" s="212"/>
      <c r="AC43" s="212"/>
      <c r="AD43" s="212"/>
      <c r="AE43" s="212"/>
      <c r="AF43" s="212"/>
      <c r="AG43" s="212" t="s">
        <v>149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2">
        <v>22</v>
      </c>
      <c r="B44" s="253" t="s">
        <v>185</v>
      </c>
      <c r="C44" s="262" t="s">
        <v>186</v>
      </c>
      <c r="D44" s="254" t="s">
        <v>187</v>
      </c>
      <c r="E44" s="255">
        <v>4</v>
      </c>
      <c r="F44" s="256"/>
      <c r="G44" s="257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128</v>
      </c>
      <c r="T44" s="233" t="s">
        <v>128</v>
      </c>
      <c r="U44" s="233">
        <v>0.05</v>
      </c>
      <c r="V44" s="233">
        <f>ROUND(E44*U44,2)</f>
        <v>0.2</v>
      </c>
      <c r="W44" s="233"/>
      <c r="X44" s="233" t="s">
        <v>129</v>
      </c>
      <c r="Y44" s="233" t="s">
        <v>130</v>
      </c>
      <c r="Z44" s="212"/>
      <c r="AA44" s="212"/>
      <c r="AB44" s="212"/>
      <c r="AC44" s="212"/>
      <c r="AD44" s="212"/>
      <c r="AE44" s="212"/>
      <c r="AF44" s="212"/>
      <c r="AG44" s="212" t="s">
        <v>131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6">
        <v>23</v>
      </c>
      <c r="B45" s="247" t="s">
        <v>188</v>
      </c>
      <c r="C45" s="260" t="s">
        <v>189</v>
      </c>
      <c r="D45" s="248" t="s">
        <v>139</v>
      </c>
      <c r="E45" s="249">
        <v>2.5</v>
      </c>
      <c r="F45" s="250"/>
      <c r="G45" s="251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4.8999999999999998E-4</v>
      </c>
      <c r="O45" s="232">
        <f>ROUND(E45*N45,2)</f>
        <v>0</v>
      </c>
      <c r="P45" s="232">
        <v>2.5000000000000001E-2</v>
      </c>
      <c r="Q45" s="232">
        <f>ROUND(E45*P45,2)</f>
        <v>0.06</v>
      </c>
      <c r="R45" s="233"/>
      <c r="S45" s="233" t="s">
        <v>128</v>
      </c>
      <c r="T45" s="233" t="s">
        <v>128</v>
      </c>
      <c r="U45" s="233">
        <v>0.436</v>
      </c>
      <c r="V45" s="233">
        <f>ROUND(E45*U45,2)</f>
        <v>1.0900000000000001</v>
      </c>
      <c r="W45" s="233"/>
      <c r="X45" s="233" t="s">
        <v>129</v>
      </c>
      <c r="Y45" s="233" t="s">
        <v>130</v>
      </c>
      <c r="Z45" s="212"/>
      <c r="AA45" s="212"/>
      <c r="AB45" s="212"/>
      <c r="AC45" s="212"/>
      <c r="AD45" s="212"/>
      <c r="AE45" s="212"/>
      <c r="AF45" s="212"/>
      <c r="AG45" s="212" t="s">
        <v>149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29"/>
      <c r="B46" s="230"/>
      <c r="C46" s="261" t="s">
        <v>190</v>
      </c>
      <c r="D46" s="235"/>
      <c r="E46" s="236">
        <v>2.5</v>
      </c>
      <c r="F46" s="233"/>
      <c r="G46" s="233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133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6">
        <v>24</v>
      </c>
      <c r="B47" s="247" t="s">
        <v>191</v>
      </c>
      <c r="C47" s="260" t="s">
        <v>192</v>
      </c>
      <c r="D47" s="248" t="s">
        <v>127</v>
      </c>
      <c r="E47" s="249">
        <v>6.8</v>
      </c>
      <c r="F47" s="250"/>
      <c r="G47" s="251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0</v>
      </c>
      <c r="O47" s="232">
        <f>ROUND(E47*N47,2)</f>
        <v>0</v>
      </c>
      <c r="P47" s="232">
        <v>4.5999999999999999E-2</v>
      </c>
      <c r="Q47" s="232">
        <f>ROUND(E47*P47,2)</f>
        <v>0.31</v>
      </c>
      <c r="R47" s="233"/>
      <c r="S47" s="233" t="s">
        <v>128</v>
      </c>
      <c r="T47" s="233" t="s">
        <v>128</v>
      </c>
      <c r="U47" s="233">
        <v>0.26</v>
      </c>
      <c r="V47" s="233">
        <f>ROUND(E47*U47,2)</f>
        <v>1.77</v>
      </c>
      <c r="W47" s="233"/>
      <c r="X47" s="233" t="s">
        <v>129</v>
      </c>
      <c r="Y47" s="233" t="s">
        <v>130</v>
      </c>
      <c r="Z47" s="212"/>
      <c r="AA47" s="212"/>
      <c r="AB47" s="212"/>
      <c r="AC47" s="212"/>
      <c r="AD47" s="212"/>
      <c r="AE47" s="212"/>
      <c r="AF47" s="212"/>
      <c r="AG47" s="212" t="s">
        <v>131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2" x14ac:dyDescent="0.2">
      <c r="A48" s="229"/>
      <c r="B48" s="230"/>
      <c r="C48" s="261" t="s">
        <v>193</v>
      </c>
      <c r="D48" s="235"/>
      <c r="E48" s="236">
        <v>6.8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133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6">
        <v>25</v>
      </c>
      <c r="B49" s="247" t="s">
        <v>194</v>
      </c>
      <c r="C49" s="260" t="s">
        <v>195</v>
      </c>
      <c r="D49" s="248" t="s">
        <v>127</v>
      </c>
      <c r="E49" s="249">
        <v>19.2</v>
      </c>
      <c r="F49" s="250"/>
      <c r="G49" s="251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6.8000000000000005E-2</v>
      </c>
      <c r="Q49" s="232">
        <f>ROUND(E49*P49,2)</f>
        <v>1.31</v>
      </c>
      <c r="R49" s="233"/>
      <c r="S49" s="233" t="s">
        <v>128</v>
      </c>
      <c r="T49" s="233" t="s">
        <v>128</v>
      </c>
      <c r="U49" s="233">
        <v>0.3</v>
      </c>
      <c r="V49" s="233">
        <f>ROUND(E49*U49,2)</f>
        <v>5.76</v>
      </c>
      <c r="W49" s="233"/>
      <c r="X49" s="233" t="s">
        <v>129</v>
      </c>
      <c r="Y49" s="233" t="s">
        <v>130</v>
      </c>
      <c r="Z49" s="212"/>
      <c r="AA49" s="212"/>
      <c r="AB49" s="212"/>
      <c r="AC49" s="212"/>
      <c r="AD49" s="212"/>
      <c r="AE49" s="212"/>
      <c r="AF49" s="212"/>
      <c r="AG49" s="212" t="s">
        <v>149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1" t="s">
        <v>196</v>
      </c>
      <c r="D50" s="235"/>
      <c r="E50" s="236">
        <v>19.2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133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6">
        <v>26</v>
      </c>
      <c r="B51" s="247" t="s">
        <v>197</v>
      </c>
      <c r="C51" s="260" t="s">
        <v>198</v>
      </c>
      <c r="D51" s="248" t="s">
        <v>127</v>
      </c>
      <c r="E51" s="249">
        <v>45.79</v>
      </c>
      <c r="F51" s="250"/>
      <c r="G51" s="251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128</v>
      </c>
      <c r="T51" s="233" t="s">
        <v>128</v>
      </c>
      <c r="U51" s="233">
        <v>7.6679999999999998E-2</v>
      </c>
      <c r="V51" s="233">
        <f>ROUND(E51*U51,2)</f>
        <v>3.51</v>
      </c>
      <c r="W51" s="233"/>
      <c r="X51" s="233" t="s">
        <v>129</v>
      </c>
      <c r="Y51" s="233" t="s">
        <v>130</v>
      </c>
      <c r="Z51" s="212"/>
      <c r="AA51" s="212"/>
      <c r="AB51" s="212"/>
      <c r="AC51" s="212"/>
      <c r="AD51" s="212"/>
      <c r="AE51" s="212"/>
      <c r="AF51" s="212"/>
      <c r="AG51" s="212" t="s">
        <v>131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29"/>
      <c r="B52" s="230"/>
      <c r="C52" s="261" t="s">
        <v>199</v>
      </c>
      <c r="D52" s="235"/>
      <c r="E52" s="236">
        <v>45.79</v>
      </c>
      <c r="F52" s="233"/>
      <c r="G52" s="233"/>
      <c r="H52" s="233"/>
      <c r="I52" s="233"/>
      <c r="J52" s="233"/>
      <c r="K52" s="233"/>
      <c r="L52" s="233"/>
      <c r="M52" s="233"/>
      <c r="N52" s="232"/>
      <c r="O52" s="232"/>
      <c r="P52" s="232"/>
      <c r="Q52" s="232"/>
      <c r="R52" s="233"/>
      <c r="S52" s="233"/>
      <c r="T52" s="233"/>
      <c r="U52" s="233"/>
      <c r="V52" s="233"/>
      <c r="W52" s="233"/>
      <c r="X52" s="233"/>
      <c r="Y52" s="233"/>
      <c r="Z52" s="212"/>
      <c r="AA52" s="212"/>
      <c r="AB52" s="212"/>
      <c r="AC52" s="212"/>
      <c r="AD52" s="212"/>
      <c r="AE52" s="212"/>
      <c r="AF52" s="212"/>
      <c r="AG52" s="212" t="s">
        <v>133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39" t="s">
        <v>123</v>
      </c>
      <c r="B53" s="240" t="s">
        <v>70</v>
      </c>
      <c r="C53" s="259" t="s">
        <v>71</v>
      </c>
      <c r="D53" s="241"/>
      <c r="E53" s="242"/>
      <c r="F53" s="243"/>
      <c r="G53" s="244">
        <f>SUMIF(AG54:AG54,"&lt;&gt;NOR",G54:G54)</f>
        <v>0</v>
      </c>
      <c r="H53" s="238"/>
      <c r="I53" s="238">
        <f>SUM(I54:I54)</f>
        <v>0</v>
      </c>
      <c r="J53" s="238"/>
      <c r="K53" s="238">
        <f>SUM(K54:K54)</f>
        <v>0</v>
      </c>
      <c r="L53" s="238"/>
      <c r="M53" s="238">
        <f>SUM(M54:M54)</f>
        <v>0</v>
      </c>
      <c r="N53" s="237"/>
      <c r="O53" s="237">
        <f>SUM(O54:O54)</f>
        <v>0</v>
      </c>
      <c r="P53" s="237"/>
      <c r="Q53" s="237">
        <f>SUM(Q54:Q54)</f>
        <v>0</v>
      </c>
      <c r="R53" s="238"/>
      <c r="S53" s="238"/>
      <c r="T53" s="238"/>
      <c r="U53" s="238"/>
      <c r="V53" s="238">
        <f>SUM(V54:V54)</f>
        <v>4.72</v>
      </c>
      <c r="W53" s="238"/>
      <c r="X53" s="238"/>
      <c r="Y53" s="238"/>
      <c r="AG53" t="s">
        <v>124</v>
      </c>
    </row>
    <row r="54" spans="1:60" outlineLevel="1" x14ac:dyDescent="0.2">
      <c r="A54" s="252">
        <v>27</v>
      </c>
      <c r="B54" s="253" t="s">
        <v>200</v>
      </c>
      <c r="C54" s="262" t="s">
        <v>201</v>
      </c>
      <c r="D54" s="254" t="s">
        <v>202</v>
      </c>
      <c r="E54" s="255">
        <v>5.0345700000000004</v>
      </c>
      <c r="F54" s="256"/>
      <c r="G54" s="257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128</v>
      </c>
      <c r="T54" s="233" t="s">
        <v>128</v>
      </c>
      <c r="U54" s="233">
        <v>0.9385</v>
      </c>
      <c r="V54" s="233">
        <f>ROUND(E54*U54,2)</f>
        <v>4.72</v>
      </c>
      <c r="W54" s="233"/>
      <c r="X54" s="233" t="s">
        <v>203</v>
      </c>
      <c r="Y54" s="233" t="s">
        <v>130</v>
      </c>
      <c r="Z54" s="212"/>
      <c r="AA54" s="212"/>
      <c r="AB54" s="212"/>
      <c r="AC54" s="212"/>
      <c r="AD54" s="212"/>
      <c r="AE54" s="212"/>
      <c r="AF54" s="212"/>
      <c r="AG54" s="212" t="s">
        <v>204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39" t="s">
        <v>123</v>
      </c>
      <c r="B55" s="240" t="s">
        <v>72</v>
      </c>
      <c r="C55" s="259" t="s">
        <v>73</v>
      </c>
      <c r="D55" s="241"/>
      <c r="E55" s="242"/>
      <c r="F55" s="243"/>
      <c r="G55" s="244">
        <f>SUMIF(AG56:AG68,"&lt;&gt;NOR",G56:G68)</f>
        <v>0</v>
      </c>
      <c r="H55" s="238"/>
      <c r="I55" s="238">
        <f>SUM(I56:I68)</f>
        <v>0</v>
      </c>
      <c r="J55" s="238"/>
      <c r="K55" s="238">
        <f>SUM(K56:K68)</f>
        <v>0</v>
      </c>
      <c r="L55" s="238"/>
      <c r="M55" s="238">
        <f>SUM(M56:M68)</f>
        <v>0</v>
      </c>
      <c r="N55" s="237"/>
      <c r="O55" s="237">
        <f>SUM(O56:O68)</f>
        <v>0.18</v>
      </c>
      <c r="P55" s="237"/>
      <c r="Q55" s="237">
        <f>SUM(Q56:Q68)</f>
        <v>0</v>
      </c>
      <c r="R55" s="238"/>
      <c r="S55" s="238"/>
      <c r="T55" s="238"/>
      <c r="U55" s="238"/>
      <c r="V55" s="238">
        <f>SUM(V56:V68)</f>
        <v>17.690000000000001</v>
      </c>
      <c r="W55" s="238"/>
      <c r="X55" s="238"/>
      <c r="Y55" s="238"/>
      <c r="AG55" t="s">
        <v>124</v>
      </c>
    </row>
    <row r="56" spans="1:60" ht="33.75" outlineLevel="1" x14ac:dyDescent="0.2">
      <c r="A56" s="252">
        <v>28</v>
      </c>
      <c r="B56" s="253" t="s">
        <v>205</v>
      </c>
      <c r="C56" s="262" t="s">
        <v>206</v>
      </c>
      <c r="D56" s="254" t="s">
        <v>127</v>
      </c>
      <c r="E56" s="255">
        <v>21.48</v>
      </c>
      <c r="F56" s="256"/>
      <c r="G56" s="257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3.3E-4</v>
      </c>
      <c r="O56" s="232">
        <f>ROUND(E56*N56,2)</f>
        <v>0.01</v>
      </c>
      <c r="P56" s="232">
        <v>0</v>
      </c>
      <c r="Q56" s="232">
        <f>ROUND(E56*P56,2)</f>
        <v>0</v>
      </c>
      <c r="R56" s="233"/>
      <c r="S56" s="233" t="s">
        <v>128</v>
      </c>
      <c r="T56" s="233" t="s">
        <v>128</v>
      </c>
      <c r="U56" s="233">
        <v>2.75E-2</v>
      </c>
      <c r="V56" s="233">
        <f>ROUND(E56*U56,2)</f>
        <v>0.59</v>
      </c>
      <c r="W56" s="233"/>
      <c r="X56" s="233" t="s">
        <v>129</v>
      </c>
      <c r="Y56" s="233" t="s">
        <v>130</v>
      </c>
      <c r="Z56" s="212"/>
      <c r="AA56" s="212"/>
      <c r="AB56" s="212"/>
      <c r="AC56" s="212"/>
      <c r="AD56" s="212"/>
      <c r="AE56" s="212"/>
      <c r="AF56" s="212"/>
      <c r="AG56" s="212" t="s">
        <v>131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33.75" outlineLevel="1" x14ac:dyDescent="0.2">
      <c r="A57" s="252">
        <v>29</v>
      </c>
      <c r="B57" s="253" t="s">
        <v>207</v>
      </c>
      <c r="C57" s="262" t="s">
        <v>208</v>
      </c>
      <c r="D57" s="254" t="s">
        <v>127</v>
      </c>
      <c r="E57" s="255">
        <v>21.48</v>
      </c>
      <c r="F57" s="256"/>
      <c r="G57" s="257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4.0999999999999999E-4</v>
      </c>
      <c r="O57" s="232">
        <f>ROUND(E57*N57,2)</f>
        <v>0.01</v>
      </c>
      <c r="P57" s="232">
        <v>0</v>
      </c>
      <c r="Q57" s="232">
        <f>ROUND(E57*P57,2)</f>
        <v>0</v>
      </c>
      <c r="R57" s="233"/>
      <c r="S57" s="233" t="s">
        <v>128</v>
      </c>
      <c r="T57" s="233" t="s">
        <v>128</v>
      </c>
      <c r="U57" s="233">
        <v>0.22991</v>
      </c>
      <c r="V57" s="233">
        <f>ROUND(E57*U57,2)</f>
        <v>4.9400000000000004</v>
      </c>
      <c r="W57" s="233"/>
      <c r="X57" s="233" t="s">
        <v>129</v>
      </c>
      <c r="Y57" s="233" t="s">
        <v>130</v>
      </c>
      <c r="Z57" s="212"/>
      <c r="AA57" s="212"/>
      <c r="AB57" s="212"/>
      <c r="AC57" s="212"/>
      <c r="AD57" s="212"/>
      <c r="AE57" s="212"/>
      <c r="AF57" s="212"/>
      <c r="AG57" s="212" t="s">
        <v>131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33.75" outlineLevel="1" x14ac:dyDescent="0.2">
      <c r="A58" s="252">
        <v>30</v>
      </c>
      <c r="B58" s="253" t="s">
        <v>209</v>
      </c>
      <c r="C58" s="262" t="s">
        <v>210</v>
      </c>
      <c r="D58" s="254" t="s">
        <v>127</v>
      </c>
      <c r="E58" s="255">
        <v>27.12</v>
      </c>
      <c r="F58" s="256"/>
      <c r="G58" s="257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5.2999999999999998E-4</v>
      </c>
      <c r="O58" s="232">
        <f>ROUND(E58*N58,2)</f>
        <v>0.01</v>
      </c>
      <c r="P58" s="232">
        <v>0</v>
      </c>
      <c r="Q58" s="232">
        <f>ROUND(E58*P58,2)</f>
        <v>0</v>
      </c>
      <c r="R58" s="233"/>
      <c r="S58" s="233" t="s">
        <v>128</v>
      </c>
      <c r="T58" s="233" t="s">
        <v>128</v>
      </c>
      <c r="U58" s="233">
        <v>9.5000000000000001E-2</v>
      </c>
      <c r="V58" s="233">
        <f>ROUND(E58*U58,2)</f>
        <v>2.58</v>
      </c>
      <c r="W58" s="233"/>
      <c r="X58" s="233" t="s">
        <v>129</v>
      </c>
      <c r="Y58" s="233" t="s">
        <v>130</v>
      </c>
      <c r="Z58" s="212"/>
      <c r="AA58" s="212"/>
      <c r="AB58" s="212"/>
      <c r="AC58" s="212"/>
      <c r="AD58" s="212"/>
      <c r="AE58" s="212"/>
      <c r="AF58" s="212"/>
      <c r="AG58" s="212" t="s">
        <v>131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46">
        <v>31</v>
      </c>
      <c r="B59" s="247" t="s">
        <v>211</v>
      </c>
      <c r="C59" s="260" t="s">
        <v>212</v>
      </c>
      <c r="D59" s="248" t="s">
        <v>127</v>
      </c>
      <c r="E59" s="249">
        <v>27.122</v>
      </c>
      <c r="F59" s="250"/>
      <c r="G59" s="251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1.2600000000000001E-3</v>
      </c>
      <c r="O59" s="232">
        <f>ROUND(E59*N59,2)</f>
        <v>0.03</v>
      </c>
      <c r="P59" s="232">
        <v>0</v>
      </c>
      <c r="Q59" s="232">
        <f>ROUND(E59*P59,2)</f>
        <v>0</v>
      </c>
      <c r="R59" s="233"/>
      <c r="S59" s="233" t="s">
        <v>128</v>
      </c>
      <c r="T59" s="233" t="s">
        <v>128</v>
      </c>
      <c r="U59" s="233">
        <v>0.24</v>
      </c>
      <c r="V59" s="233">
        <f>ROUND(E59*U59,2)</f>
        <v>6.51</v>
      </c>
      <c r="W59" s="233"/>
      <c r="X59" s="233" t="s">
        <v>129</v>
      </c>
      <c r="Y59" s="233" t="s">
        <v>130</v>
      </c>
      <c r="Z59" s="212"/>
      <c r="AA59" s="212"/>
      <c r="AB59" s="212"/>
      <c r="AC59" s="212"/>
      <c r="AD59" s="212"/>
      <c r="AE59" s="212"/>
      <c r="AF59" s="212"/>
      <c r="AG59" s="212" t="s">
        <v>131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61" t="s">
        <v>213</v>
      </c>
      <c r="D60" s="235"/>
      <c r="E60" s="236">
        <v>24.702000000000002</v>
      </c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33"/>
      <c r="Z60" s="212"/>
      <c r="AA60" s="212"/>
      <c r="AB60" s="212"/>
      <c r="AC60" s="212"/>
      <c r="AD60" s="212"/>
      <c r="AE60" s="212"/>
      <c r="AF60" s="212"/>
      <c r="AG60" s="212" t="s">
        <v>133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29"/>
      <c r="B61" s="230"/>
      <c r="C61" s="261" t="s">
        <v>214</v>
      </c>
      <c r="D61" s="235"/>
      <c r="E61" s="236">
        <v>2.42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133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33.75" outlineLevel="1" x14ac:dyDescent="0.2">
      <c r="A62" s="246">
        <v>32</v>
      </c>
      <c r="B62" s="247" t="s">
        <v>215</v>
      </c>
      <c r="C62" s="260" t="s">
        <v>216</v>
      </c>
      <c r="D62" s="248" t="s">
        <v>139</v>
      </c>
      <c r="E62" s="249">
        <v>21.8</v>
      </c>
      <c r="F62" s="250"/>
      <c r="G62" s="251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3.2000000000000003E-4</v>
      </c>
      <c r="O62" s="232">
        <f>ROUND(E62*N62,2)</f>
        <v>0.01</v>
      </c>
      <c r="P62" s="232">
        <v>0</v>
      </c>
      <c r="Q62" s="232">
        <f>ROUND(E62*P62,2)</f>
        <v>0</v>
      </c>
      <c r="R62" s="233"/>
      <c r="S62" s="233" t="s">
        <v>128</v>
      </c>
      <c r="T62" s="233" t="s">
        <v>128</v>
      </c>
      <c r="U62" s="233">
        <v>0.11</v>
      </c>
      <c r="V62" s="233">
        <f>ROUND(E62*U62,2)</f>
        <v>2.4</v>
      </c>
      <c r="W62" s="233"/>
      <c r="X62" s="233" t="s">
        <v>129</v>
      </c>
      <c r="Y62" s="233" t="s">
        <v>130</v>
      </c>
      <c r="Z62" s="212"/>
      <c r="AA62" s="212"/>
      <c r="AB62" s="212"/>
      <c r="AC62" s="212"/>
      <c r="AD62" s="212"/>
      <c r="AE62" s="212"/>
      <c r="AF62" s="212"/>
      <c r="AG62" s="212" t="s">
        <v>131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29"/>
      <c r="B63" s="230"/>
      <c r="C63" s="261" t="s">
        <v>217</v>
      </c>
      <c r="D63" s="235"/>
      <c r="E63" s="236">
        <v>16.8</v>
      </c>
      <c r="F63" s="233"/>
      <c r="G63" s="233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33"/>
      <c r="Z63" s="212"/>
      <c r="AA63" s="212"/>
      <c r="AB63" s="212"/>
      <c r="AC63" s="212"/>
      <c r="AD63" s="212"/>
      <c r="AE63" s="212"/>
      <c r="AF63" s="212"/>
      <c r="AG63" s="212" t="s">
        <v>133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29"/>
      <c r="B64" s="230"/>
      <c r="C64" s="261" t="s">
        <v>218</v>
      </c>
      <c r="D64" s="235"/>
      <c r="E64" s="236">
        <v>5</v>
      </c>
      <c r="F64" s="233"/>
      <c r="G64" s="233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133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33.75" outlineLevel="1" x14ac:dyDescent="0.2">
      <c r="A65" s="252">
        <v>33</v>
      </c>
      <c r="B65" s="253" t="s">
        <v>219</v>
      </c>
      <c r="C65" s="262" t="s">
        <v>220</v>
      </c>
      <c r="D65" s="254" t="s">
        <v>187</v>
      </c>
      <c r="E65" s="255">
        <v>10</v>
      </c>
      <c r="F65" s="256"/>
      <c r="G65" s="257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2">
        <v>4.2999999999999999E-4</v>
      </c>
      <c r="O65" s="232">
        <f>ROUND(E65*N65,2)</f>
        <v>0</v>
      </c>
      <c r="P65" s="232">
        <v>0</v>
      </c>
      <c r="Q65" s="232">
        <f>ROUND(E65*P65,2)</f>
        <v>0</v>
      </c>
      <c r="R65" s="233"/>
      <c r="S65" s="233" t="s">
        <v>128</v>
      </c>
      <c r="T65" s="233" t="s">
        <v>128</v>
      </c>
      <c r="U65" s="233">
        <v>6.7000000000000004E-2</v>
      </c>
      <c r="V65" s="233">
        <f>ROUND(E65*U65,2)</f>
        <v>0.67</v>
      </c>
      <c r="W65" s="233"/>
      <c r="X65" s="233" t="s">
        <v>129</v>
      </c>
      <c r="Y65" s="233" t="s">
        <v>130</v>
      </c>
      <c r="Z65" s="212"/>
      <c r="AA65" s="212"/>
      <c r="AB65" s="212"/>
      <c r="AC65" s="212"/>
      <c r="AD65" s="212"/>
      <c r="AE65" s="212"/>
      <c r="AF65" s="212"/>
      <c r="AG65" s="212" t="s">
        <v>131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46">
        <v>34</v>
      </c>
      <c r="B66" s="247" t="s">
        <v>221</v>
      </c>
      <c r="C66" s="260" t="s">
        <v>222</v>
      </c>
      <c r="D66" s="248" t="s">
        <v>127</v>
      </c>
      <c r="E66" s="249">
        <v>24.702000000000002</v>
      </c>
      <c r="F66" s="250"/>
      <c r="G66" s="251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4.5999999999999999E-3</v>
      </c>
      <c r="O66" s="232">
        <f>ROUND(E66*N66,2)</f>
        <v>0.11</v>
      </c>
      <c r="P66" s="232">
        <v>0</v>
      </c>
      <c r="Q66" s="232">
        <f>ROUND(E66*P66,2)</f>
        <v>0</v>
      </c>
      <c r="R66" s="233" t="s">
        <v>223</v>
      </c>
      <c r="S66" s="233" t="s">
        <v>128</v>
      </c>
      <c r="T66" s="233" t="s">
        <v>128</v>
      </c>
      <c r="U66" s="233">
        <v>0</v>
      </c>
      <c r="V66" s="233">
        <f>ROUND(E66*U66,2)</f>
        <v>0</v>
      </c>
      <c r="W66" s="233"/>
      <c r="X66" s="233" t="s">
        <v>224</v>
      </c>
      <c r="Y66" s="233" t="s">
        <v>130</v>
      </c>
      <c r="Z66" s="212"/>
      <c r="AA66" s="212"/>
      <c r="AB66" s="212"/>
      <c r="AC66" s="212"/>
      <c r="AD66" s="212"/>
      <c r="AE66" s="212"/>
      <c r="AF66" s="212"/>
      <c r="AG66" s="212" t="s">
        <v>225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29"/>
      <c r="B67" s="230"/>
      <c r="C67" s="261" t="s">
        <v>226</v>
      </c>
      <c r="D67" s="235"/>
      <c r="E67" s="236">
        <v>24.702000000000002</v>
      </c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33"/>
      <c r="Z67" s="212"/>
      <c r="AA67" s="212"/>
      <c r="AB67" s="212"/>
      <c r="AC67" s="212"/>
      <c r="AD67" s="212"/>
      <c r="AE67" s="212"/>
      <c r="AF67" s="212"/>
      <c r="AG67" s="212" t="s">
        <v>133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9">
        <v>35</v>
      </c>
      <c r="B68" s="230" t="s">
        <v>227</v>
      </c>
      <c r="C68" s="263" t="s">
        <v>228</v>
      </c>
      <c r="D68" s="231" t="s">
        <v>0</v>
      </c>
      <c r="E68" s="258"/>
      <c r="F68" s="234"/>
      <c r="G68" s="233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128</v>
      </c>
      <c r="T68" s="233" t="s">
        <v>128</v>
      </c>
      <c r="U68" s="233">
        <v>0</v>
      </c>
      <c r="V68" s="233">
        <f>ROUND(E68*U68,2)</f>
        <v>0</v>
      </c>
      <c r="W68" s="233"/>
      <c r="X68" s="233" t="s">
        <v>203</v>
      </c>
      <c r="Y68" s="233" t="s">
        <v>130</v>
      </c>
      <c r="Z68" s="212"/>
      <c r="AA68" s="212"/>
      <c r="AB68" s="212"/>
      <c r="AC68" s="212"/>
      <c r="AD68" s="212"/>
      <c r="AE68" s="212"/>
      <c r="AF68" s="212"/>
      <c r="AG68" s="212" t="s">
        <v>204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39" t="s">
        <v>123</v>
      </c>
      <c r="B69" s="240" t="s">
        <v>74</v>
      </c>
      <c r="C69" s="259" t="s">
        <v>75</v>
      </c>
      <c r="D69" s="241"/>
      <c r="E69" s="242"/>
      <c r="F69" s="243"/>
      <c r="G69" s="244">
        <f>SUMIF(AG70:AG73,"&lt;&gt;NOR",G70:G73)</f>
        <v>0</v>
      </c>
      <c r="H69" s="238"/>
      <c r="I69" s="238">
        <f>SUM(I70:I73)</f>
        <v>0</v>
      </c>
      <c r="J69" s="238"/>
      <c r="K69" s="238">
        <f>SUM(K70:K73)</f>
        <v>0</v>
      </c>
      <c r="L69" s="238"/>
      <c r="M69" s="238">
        <f>SUM(M70:M73)</f>
        <v>0</v>
      </c>
      <c r="N69" s="237"/>
      <c r="O69" s="237">
        <f>SUM(O70:O73)</f>
        <v>0.02</v>
      </c>
      <c r="P69" s="237"/>
      <c r="Q69" s="237">
        <f>SUM(Q70:Q73)</f>
        <v>0</v>
      </c>
      <c r="R69" s="238"/>
      <c r="S69" s="238"/>
      <c r="T69" s="238"/>
      <c r="U69" s="238"/>
      <c r="V69" s="238">
        <f>SUM(V70:V73)</f>
        <v>1.72</v>
      </c>
      <c r="W69" s="238"/>
      <c r="X69" s="238"/>
      <c r="Y69" s="238"/>
      <c r="AG69" t="s">
        <v>124</v>
      </c>
    </row>
    <row r="70" spans="1:60" ht="22.5" outlineLevel="1" x14ac:dyDescent="0.2">
      <c r="A70" s="252">
        <v>36</v>
      </c>
      <c r="B70" s="253" t="s">
        <v>229</v>
      </c>
      <c r="C70" s="262" t="s">
        <v>230</v>
      </c>
      <c r="D70" s="254" t="s">
        <v>127</v>
      </c>
      <c r="E70" s="255">
        <v>21.48</v>
      </c>
      <c r="F70" s="256"/>
      <c r="G70" s="257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128</v>
      </c>
      <c r="T70" s="233" t="s">
        <v>128</v>
      </c>
      <c r="U70" s="233">
        <v>0.08</v>
      </c>
      <c r="V70" s="233">
        <f>ROUND(E70*U70,2)</f>
        <v>1.72</v>
      </c>
      <c r="W70" s="233"/>
      <c r="X70" s="233" t="s">
        <v>129</v>
      </c>
      <c r="Y70" s="233" t="s">
        <v>130</v>
      </c>
      <c r="Z70" s="212"/>
      <c r="AA70" s="212"/>
      <c r="AB70" s="212"/>
      <c r="AC70" s="212"/>
      <c r="AD70" s="212"/>
      <c r="AE70" s="212"/>
      <c r="AF70" s="212"/>
      <c r="AG70" s="212" t="s">
        <v>131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6">
        <v>37</v>
      </c>
      <c r="B71" s="247" t="s">
        <v>231</v>
      </c>
      <c r="C71" s="260" t="s">
        <v>232</v>
      </c>
      <c r="D71" s="248" t="s">
        <v>178</v>
      </c>
      <c r="E71" s="249">
        <v>0.88497999999999999</v>
      </c>
      <c r="F71" s="250"/>
      <c r="G71" s="251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0.02</v>
      </c>
      <c r="O71" s="232">
        <f>ROUND(E71*N71,2)</f>
        <v>0.02</v>
      </c>
      <c r="P71" s="232">
        <v>0</v>
      </c>
      <c r="Q71" s="232">
        <f>ROUND(E71*P71,2)</f>
        <v>0</v>
      </c>
      <c r="R71" s="233" t="s">
        <v>223</v>
      </c>
      <c r="S71" s="233" t="s">
        <v>128</v>
      </c>
      <c r="T71" s="233" t="s">
        <v>128</v>
      </c>
      <c r="U71" s="233">
        <v>0</v>
      </c>
      <c r="V71" s="233">
        <f>ROUND(E71*U71,2)</f>
        <v>0</v>
      </c>
      <c r="W71" s="233"/>
      <c r="X71" s="233" t="s">
        <v>224</v>
      </c>
      <c r="Y71" s="233" t="s">
        <v>130</v>
      </c>
      <c r="Z71" s="212"/>
      <c r="AA71" s="212"/>
      <c r="AB71" s="212"/>
      <c r="AC71" s="212"/>
      <c r="AD71" s="212"/>
      <c r="AE71" s="212"/>
      <c r="AF71" s="212"/>
      <c r="AG71" s="212" t="s">
        <v>225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29"/>
      <c r="B72" s="230"/>
      <c r="C72" s="261" t="s">
        <v>233</v>
      </c>
      <c r="D72" s="235"/>
      <c r="E72" s="236">
        <v>0.88497999999999999</v>
      </c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133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9">
        <v>38</v>
      </c>
      <c r="B73" s="230" t="s">
        <v>234</v>
      </c>
      <c r="C73" s="263" t="s">
        <v>235</v>
      </c>
      <c r="D73" s="231" t="s">
        <v>0</v>
      </c>
      <c r="E73" s="258"/>
      <c r="F73" s="234"/>
      <c r="G73" s="233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3" t="s">
        <v>128</v>
      </c>
      <c r="T73" s="233" t="s">
        <v>128</v>
      </c>
      <c r="U73" s="233">
        <v>0</v>
      </c>
      <c r="V73" s="233">
        <f>ROUND(E73*U73,2)</f>
        <v>0</v>
      </c>
      <c r="W73" s="233"/>
      <c r="X73" s="233" t="s">
        <v>203</v>
      </c>
      <c r="Y73" s="233" t="s">
        <v>130</v>
      </c>
      <c r="Z73" s="212"/>
      <c r="AA73" s="212"/>
      <c r="AB73" s="212"/>
      <c r="AC73" s="212"/>
      <c r="AD73" s="212"/>
      <c r="AE73" s="212"/>
      <c r="AF73" s="212"/>
      <c r="AG73" s="212" t="s">
        <v>204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239" t="s">
        <v>123</v>
      </c>
      <c r="B74" s="240" t="s">
        <v>76</v>
      </c>
      <c r="C74" s="259" t="s">
        <v>77</v>
      </c>
      <c r="D74" s="241"/>
      <c r="E74" s="242"/>
      <c r="F74" s="243"/>
      <c r="G74" s="244">
        <f>SUMIF(AG75:AG104,"&lt;&gt;NOR",G75:G104)</f>
        <v>0</v>
      </c>
      <c r="H74" s="238"/>
      <c r="I74" s="238">
        <f>SUM(I75:I104)</f>
        <v>0</v>
      </c>
      <c r="J74" s="238"/>
      <c r="K74" s="238">
        <f>SUM(K75:K104)</f>
        <v>0</v>
      </c>
      <c r="L74" s="238"/>
      <c r="M74" s="238">
        <f>SUM(M75:M104)</f>
        <v>0</v>
      </c>
      <c r="N74" s="237"/>
      <c r="O74" s="237">
        <f>SUM(O75:O104)</f>
        <v>0.21000000000000002</v>
      </c>
      <c r="P74" s="237"/>
      <c r="Q74" s="237">
        <f>SUM(Q75:Q104)</f>
        <v>0.08</v>
      </c>
      <c r="R74" s="238"/>
      <c r="S74" s="238"/>
      <c r="T74" s="238"/>
      <c r="U74" s="238"/>
      <c r="V74" s="238">
        <f>SUM(V75:V104)</f>
        <v>62.199999999999996</v>
      </c>
      <c r="W74" s="238"/>
      <c r="X74" s="238"/>
      <c r="Y74" s="238"/>
      <c r="AG74" t="s">
        <v>124</v>
      </c>
    </row>
    <row r="75" spans="1:60" outlineLevel="1" x14ac:dyDescent="0.2">
      <c r="A75" s="252">
        <v>39</v>
      </c>
      <c r="B75" s="253" t="s">
        <v>236</v>
      </c>
      <c r="C75" s="262" t="s">
        <v>237</v>
      </c>
      <c r="D75" s="254" t="s">
        <v>139</v>
      </c>
      <c r="E75" s="255">
        <v>2</v>
      </c>
      <c r="F75" s="256"/>
      <c r="G75" s="257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3.8000000000000002E-4</v>
      </c>
      <c r="O75" s="232">
        <f>ROUND(E75*N75,2)</f>
        <v>0</v>
      </c>
      <c r="P75" s="232">
        <v>0</v>
      </c>
      <c r="Q75" s="232">
        <f>ROUND(E75*P75,2)</f>
        <v>0</v>
      </c>
      <c r="R75" s="233"/>
      <c r="S75" s="233" t="s">
        <v>128</v>
      </c>
      <c r="T75" s="233" t="s">
        <v>128</v>
      </c>
      <c r="U75" s="233">
        <v>0.32</v>
      </c>
      <c r="V75" s="233">
        <f>ROUND(E75*U75,2)</f>
        <v>0.64</v>
      </c>
      <c r="W75" s="233"/>
      <c r="X75" s="233" t="s">
        <v>129</v>
      </c>
      <c r="Y75" s="233" t="s">
        <v>130</v>
      </c>
      <c r="Z75" s="212"/>
      <c r="AA75" s="212"/>
      <c r="AB75" s="212"/>
      <c r="AC75" s="212"/>
      <c r="AD75" s="212"/>
      <c r="AE75" s="212"/>
      <c r="AF75" s="212"/>
      <c r="AG75" s="212" t="s">
        <v>131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6">
        <v>40</v>
      </c>
      <c r="B76" s="247" t="s">
        <v>238</v>
      </c>
      <c r="C76" s="260" t="s">
        <v>239</v>
      </c>
      <c r="D76" s="248" t="s">
        <v>139</v>
      </c>
      <c r="E76" s="249">
        <v>5.5</v>
      </c>
      <c r="F76" s="250"/>
      <c r="G76" s="251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4.6999999999999999E-4</v>
      </c>
      <c r="O76" s="232">
        <f>ROUND(E76*N76,2)</f>
        <v>0</v>
      </c>
      <c r="P76" s="232">
        <v>0</v>
      </c>
      <c r="Q76" s="232">
        <f>ROUND(E76*P76,2)</f>
        <v>0</v>
      </c>
      <c r="R76" s="233"/>
      <c r="S76" s="233" t="s">
        <v>128</v>
      </c>
      <c r="T76" s="233" t="s">
        <v>128</v>
      </c>
      <c r="U76" s="233">
        <v>0.35899999999999999</v>
      </c>
      <c r="V76" s="233">
        <f>ROUND(E76*U76,2)</f>
        <v>1.97</v>
      </c>
      <c r="W76" s="233"/>
      <c r="X76" s="233" t="s">
        <v>129</v>
      </c>
      <c r="Y76" s="233" t="s">
        <v>130</v>
      </c>
      <c r="Z76" s="212"/>
      <c r="AA76" s="212"/>
      <c r="AB76" s="212"/>
      <c r="AC76" s="212"/>
      <c r="AD76" s="212"/>
      <c r="AE76" s="212"/>
      <c r="AF76" s="212"/>
      <c r="AG76" s="212" t="s">
        <v>131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61" t="s">
        <v>240</v>
      </c>
      <c r="D77" s="235"/>
      <c r="E77" s="236">
        <v>5.5</v>
      </c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2"/>
      <c r="AA77" s="212"/>
      <c r="AB77" s="212"/>
      <c r="AC77" s="212"/>
      <c r="AD77" s="212"/>
      <c r="AE77" s="212"/>
      <c r="AF77" s="212"/>
      <c r="AG77" s="212" t="s">
        <v>133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6">
        <v>41</v>
      </c>
      <c r="B78" s="247" t="s">
        <v>241</v>
      </c>
      <c r="C78" s="260" t="s">
        <v>242</v>
      </c>
      <c r="D78" s="248" t="s">
        <v>139</v>
      </c>
      <c r="E78" s="249">
        <v>5</v>
      </c>
      <c r="F78" s="250"/>
      <c r="G78" s="251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1.5200000000000001E-3</v>
      </c>
      <c r="O78" s="232">
        <f>ROUND(E78*N78,2)</f>
        <v>0.01</v>
      </c>
      <c r="P78" s="232">
        <v>0</v>
      </c>
      <c r="Q78" s="232">
        <f>ROUND(E78*P78,2)</f>
        <v>0</v>
      </c>
      <c r="R78" s="233"/>
      <c r="S78" s="233" t="s">
        <v>128</v>
      </c>
      <c r="T78" s="233" t="s">
        <v>128</v>
      </c>
      <c r="U78" s="233">
        <v>1.173</v>
      </c>
      <c r="V78" s="233">
        <f>ROUND(E78*U78,2)</f>
        <v>5.87</v>
      </c>
      <c r="W78" s="233"/>
      <c r="X78" s="233" t="s">
        <v>129</v>
      </c>
      <c r="Y78" s="233" t="s">
        <v>130</v>
      </c>
      <c r="Z78" s="212"/>
      <c r="AA78" s="212"/>
      <c r="AB78" s="212"/>
      <c r="AC78" s="212"/>
      <c r="AD78" s="212"/>
      <c r="AE78" s="212"/>
      <c r="AF78" s="212"/>
      <c r="AG78" s="212" t="s">
        <v>131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29"/>
      <c r="B79" s="230"/>
      <c r="C79" s="261" t="s">
        <v>243</v>
      </c>
      <c r="D79" s="235"/>
      <c r="E79" s="236">
        <v>5</v>
      </c>
      <c r="F79" s="233"/>
      <c r="G79" s="233"/>
      <c r="H79" s="233"/>
      <c r="I79" s="233"/>
      <c r="J79" s="233"/>
      <c r="K79" s="233"/>
      <c r="L79" s="233"/>
      <c r="M79" s="233"/>
      <c r="N79" s="232"/>
      <c r="O79" s="232"/>
      <c r="P79" s="232"/>
      <c r="Q79" s="232"/>
      <c r="R79" s="233"/>
      <c r="S79" s="233"/>
      <c r="T79" s="233"/>
      <c r="U79" s="233"/>
      <c r="V79" s="233"/>
      <c r="W79" s="233"/>
      <c r="X79" s="233"/>
      <c r="Y79" s="233"/>
      <c r="Z79" s="212"/>
      <c r="AA79" s="212"/>
      <c r="AB79" s="212"/>
      <c r="AC79" s="212"/>
      <c r="AD79" s="212"/>
      <c r="AE79" s="212"/>
      <c r="AF79" s="212"/>
      <c r="AG79" s="212" t="s">
        <v>133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52">
        <v>42</v>
      </c>
      <c r="B80" s="253" t="s">
        <v>244</v>
      </c>
      <c r="C80" s="262" t="s">
        <v>245</v>
      </c>
      <c r="D80" s="254" t="s">
        <v>139</v>
      </c>
      <c r="E80" s="255">
        <v>5</v>
      </c>
      <c r="F80" s="256"/>
      <c r="G80" s="257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1.8799999999999999E-3</v>
      </c>
      <c r="O80" s="232">
        <f>ROUND(E80*N80,2)</f>
        <v>0.01</v>
      </c>
      <c r="P80" s="232">
        <v>0</v>
      </c>
      <c r="Q80" s="232">
        <f>ROUND(E80*P80,2)</f>
        <v>0</v>
      </c>
      <c r="R80" s="233"/>
      <c r="S80" s="233" t="s">
        <v>128</v>
      </c>
      <c r="T80" s="233" t="s">
        <v>128</v>
      </c>
      <c r="U80" s="233">
        <v>0.8</v>
      </c>
      <c r="V80" s="233">
        <f>ROUND(E80*U80,2)</f>
        <v>4</v>
      </c>
      <c r="W80" s="233"/>
      <c r="X80" s="233" t="s">
        <v>129</v>
      </c>
      <c r="Y80" s="233" t="s">
        <v>130</v>
      </c>
      <c r="Z80" s="212"/>
      <c r="AA80" s="212"/>
      <c r="AB80" s="212"/>
      <c r="AC80" s="212"/>
      <c r="AD80" s="212"/>
      <c r="AE80" s="212"/>
      <c r="AF80" s="212"/>
      <c r="AG80" s="212" t="s">
        <v>131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52">
        <v>43</v>
      </c>
      <c r="B81" s="253" t="s">
        <v>246</v>
      </c>
      <c r="C81" s="262" t="s">
        <v>247</v>
      </c>
      <c r="D81" s="254" t="s">
        <v>187</v>
      </c>
      <c r="E81" s="255">
        <v>1</v>
      </c>
      <c r="F81" s="256"/>
      <c r="G81" s="257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128</v>
      </c>
      <c r="T81" s="233" t="s">
        <v>128</v>
      </c>
      <c r="U81" s="233">
        <v>0.157</v>
      </c>
      <c r="V81" s="233">
        <f>ROUND(E81*U81,2)</f>
        <v>0.16</v>
      </c>
      <c r="W81" s="233"/>
      <c r="X81" s="233" t="s">
        <v>129</v>
      </c>
      <c r="Y81" s="233" t="s">
        <v>130</v>
      </c>
      <c r="Z81" s="212"/>
      <c r="AA81" s="212"/>
      <c r="AB81" s="212"/>
      <c r="AC81" s="212"/>
      <c r="AD81" s="212"/>
      <c r="AE81" s="212"/>
      <c r="AF81" s="212"/>
      <c r="AG81" s="212" t="s">
        <v>248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2">
        <v>44</v>
      </c>
      <c r="B82" s="253" t="s">
        <v>249</v>
      </c>
      <c r="C82" s="262" t="s">
        <v>250</v>
      </c>
      <c r="D82" s="254" t="s">
        <v>187</v>
      </c>
      <c r="E82" s="255">
        <v>3</v>
      </c>
      <c r="F82" s="256"/>
      <c r="G82" s="257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128</v>
      </c>
      <c r="T82" s="233" t="s">
        <v>128</v>
      </c>
      <c r="U82" s="233">
        <v>0.17399999999999999</v>
      </c>
      <c r="V82" s="233">
        <f>ROUND(E82*U82,2)</f>
        <v>0.52</v>
      </c>
      <c r="W82" s="233"/>
      <c r="X82" s="233" t="s">
        <v>129</v>
      </c>
      <c r="Y82" s="233" t="s">
        <v>130</v>
      </c>
      <c r="Z82" s="212"/>
      <c r="AA82" s="212"/>
      <c r="AB82" s="212"/>
      <c r="AC82" s="212"/>
      <c r="AD82" s="212"/>
      <c r="AE82" s="212"/>
      <c r="AF82" s="212"/>
      <c r="AG82" s="212" t="s">
        <v>131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2">
        <v>45</v>
      </c>
      <c r="B83" s="253" t="s">
        <v>251</v>
      </c>
      <c r="C83" s="262" t="s">
        <v>252</v>
      </c>
      <c r="D83" s="254" t="s">
        <v>187</v>
      </c>
      <c r="E83" s="255">
        <v>5</v>
      </c>
      <c r="F83" s="256"/>
      <c r="G83" s="257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128</v>
      </c>
      <c r="T83" s="233" t="s">
        <v>128</v>
      </c>
      <c r="U83" s="233">
        <v>0.25900000000000001</v>
      </c>
      <c r="V83" s="233">
        <f>ROUND(E83*U83,2)</f>
        <v>1.3</v>
      </c>
      <c r="W83" s="233"/>
      <c r="X83" s="233" t="s">
        <v>129</v>
      </c>
      <c r="Y83" s="233" t="s">
        <v>130</v>
      </c>
      <c r="Z83" s="212"/>
      <c r="AA83" s="212"/>
      <c r="AB83" s="212"/>
      <c r="AC83" s="212"/>
      <c r="AD83" s="212"/>
      <c r="AE83" s="212"/>
      <c r="AF83" s="212"/>
      <c r="AG83" s="212" t="s">
        <v>131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33.75" outlineLevel="1" x14ac:dyDescent="0.2">
      <c r="A84" s="252">
        <v>46</v>
      </c>
      <c r="B84" s="253" t="s">
        <v>253</v>
      </c>
      <c r="C84" s="262" t="s">
        <v>254</v>
      </c>
      <c r="D84" s="254" t="s">
        <v>187</v>
      </c>
      <c r="E84" s="255">
        <v>1</v>
      </c>
      <c r="F84" s="256"/>
      <c r="G84" s="257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0.14607999999999999</v>
      </c>
      <c r="O84" s="232">
        <f>ROUND(E84*N84,2)</f>
        <v>0.15</v>
      </c>
      <c r="P84" s="232">
        <v>0</v>
      </c>
      <c r="Q84" s="232">
        <f>ROUND(E84*P84,2)</f>
        <v>0</v>
      </c>
      <c r="R84" s="233"/>
      <c r="S84" s="233" t="s">
        <v>128</v>
      </c>
      <c r="T84" s="233" t="s">
        <v>128</v>
      </c>
      <c r="U84" s="233">
        <v>1.1473</v>
      </c>
      <c r="V84" s="233">
        <f>ROUND(E84*U84,2)</f>
        <v>1.1499999999999999</v>
      </c>
      <c r="W84" s="233"/>
      <c r="X84" s="233" t="s">
        <v>129</v>
      </c>
      <c r="Y84" s="233" t="s">
        <v>130</v>
      </c>
      <c r="Z84" s="212"/>
      <c r="AA84" s="212"/>
      <c r="AB84" s="212"/>
      <c r="AC84" s="212"/>
      <c r="AD84" s="212"/>
      <c r="AE84" s="212"/>
      <c r="AF84" s="212"/>
      <c r="AG84" s="212" t="s">
        <v>131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2">
        <v>47</v>
      </c>
      <c r="B85" s="253" t="s">
        <v>255</v>
      </c>
      <c r="C85" s="262" t="s">
        <v>256</v>
      </c>
      <c r="D85" s="254" t="s">
        <v>139</v>
      </c>
      <c r="E85" s="255">
        <v>39</v>
      </c>
      <c r="F85" s="256"/>
      <c r="G85" s="257">
        <f>ROUND(E85*F85,2)</f>
        <v>0</v>
      </c>
      <c r="H85" s="234"/>
      <c r="I85" s="233">
        <f>ROUND(E85*H85,2)</f>
        <v>0</v>
      </c>
      <c r="J85" s="234"/>
      <c r="K85" s="233">
        <f>ROUND(E85*J85,2)</f>
        <v>0</v>
      </c>
      <c r="L85" s="233">
        <v>21</v>
      </c>
      <c r="M85" s="233">
        <f>G85*(1+L85/100)</f>
        <v>0</v>
      </c>
      <c r="N85" s="232">
        <v>0</v>
      </c>
      <c r="O85" s="232">
        <f>ROUND(E85*N85,2)</f>
        <v>0</v>
      </c>
      <c r="P85" s="232">
        <v>2.1299999999999999E-3</v>
      </c>
      <c r="Q85" s="232">
        <f>ROUND(E85*P85,2)</f>
        <v>0.08</v>
      </c>
      <c r="R85" s="233"/>
      <c r="S85" s="233" t="s">
        <v>128</v>
      </c>
      <c r="T85" s="233" t="s">
        <v>128</v>
      </c>
      <c r="U85" s="233">
        <v>0.17299999999999999</v>
      </c>
      <c r="V85" s="233">
        <f>ROUND(E85*U85,2)</f>
        <v>6.75</v>
      </c>
      <c r="W85" s="233"/>
      <c r="X85" s="233" t="s">
        <v>129</v>
      </c>
      <c r="Y85" s="233" t="s">
        <v>130</v>
      </c>
      <c r="Z85" s="212"/>
      <c r="AA85" s="212"/>
      <c r="AB85" s="212"/>
      <c r="AC85" s="212"/>
      <c r="AD85" s="212"/>
      <c r="AE85" s="212"/>
      <c r="AF85" s="212"/>
      <c r="AG85" s="212" t="s">
        <v>248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52">
        <v>48</v>
      </c>
      <c r="B86" s="253" t="s">
        <v>257</v>
      </c>
      <c r="C86" s="262" t="s">
        <v>258</v>
      </c>
      <c r="D86" s="254" t="s">
        <v>187</v>
      </c>
      <c r="E86" s="255">
        <v>1</v>
      </c>
      <c r="F86" s="256"/>
      <c r="G86" s="257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9.8999999999999999E-4</v>
      </c>
      <c r="O86" s="232">
        <f>ROUND(E86*N86,2)</f>
        <v>0</v>
      </c>
      <c r="P86" s="232">
        <v>0</v>
      </c>
      <c r="Q86" s="232">
        <f>ROUND(E86*P86,2)</f>
        <v>0</v>
      </c>
      <c r="R86" s="233"/>
      <c r="S86" s="233" t="s">
        <v>128</v>
      </c>
      <c r="T86" s="233" t="s">
        <v>128</v>
      </c>
      <c r="U86" s="233">
        <v>0.66900000000000004</v>
      </c>
      <c r="V86" s="233">
        <f>ROUND(E86*U86,2)</f>
        <v>0.67</v>
      </c>
      <c r="W86" s="233"/>
      <c r="X86" s="233" t="s">
        <v>129</v>
      </c>
      <c r="Y86" s="233" t="s">
        <v>130</v>
      </c>
      <c r="Z86" s="212"/>
      <c r="AA86" s="212"/>
      <c r="AB86" s="212"/>
      <c r="AC86" s="212"/>
      <c r="AD86" s="212"/>
      <c r="AE86" s="212"/>
      <c r="AF86" s="212"/>
      <c r="AG86" s="212" t="s">
        <v>248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52">
        <v>49</v>
      </c>
      <c r="B87" s="253" t="s">
        <v>259</v>
      </c>
      <c r="C87" s="262" t="s">
        <v>260</v>
      </c>
      <c r="D87" s="254" t="s">
        <v>187</v>
      </c>
      <c r="E87" s="255">
        <v>2</v>
      </c>
      <c r="F87" s="256"/>
      <c r="G87" s="257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32">
        <v>1.3500000000000001E-3</v>
      </c>
      <c r="O87" s="232">
        <f>ROUND(E87*N87,2)</f>
        <v>0</v>
      </c>
      <c r="P87" s="232">
        <v>0</v>
      </c>
      <c r="Q87" s="232">
        <f>ROUND(E87*P87,2)</f>
        <v>0</v>
      </c>
      <c r="R87" s="233"/>
      <c r="S87" s="233" t="s">
        <v>128</v>
      </c>
      <c r="T87" s="233" t="s">
        <v>128</v>
      </c>
      <c r="U87" s="233">
        <v>0.754</v>
      </c>
      <c r="V87" s="233">
        <f>ROUND(E87*U87,2)</f>
        <v>1.51</v>
      </c>
      <c r="W87" s="233"/>
      <c r="X87" s="233" t="s">
        <v>129</v>
      </c>
      <c r="Y87" s="233" t="s">
        <v>130</v>
      </c>
      <c r="Z87" s="212"/>
      <c r="AA87" s="212"/>
      <c r="AB87" s="212"/>
      <c r="AC87" s="212"/>
      <c r="AD87" s="212"/>
      <c r="AE87" s="212"/>
      <c r="AF87" s="212"/>
      <c r="AG87" s="212" t="s">
        <v>131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46">
        <v>50</v>
      </c>
      <c r="B88" s="247" t="s">
        <v>261</v>
      </c>
      <c r="C88" s="260" t="s">
        <v>262</v>
      </c>
      <c r="D88" s="248" t="s">
        <v>139</v>
      </c>
      <c r="E88" s="249">
        <v>9</v>
      </c>
      <c r="F88" s="250"/>
      <c r="G88" s="251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4.6000000000000001E-4</v>
      </c>
      <c r="O88" s="232">
        <f>ROUND(E88*N88,2)</f>
        <v>0</v>
      </c>
      <c r="P88" s="232">
        <v>0</v>
      </c>
      <c r="Q88" s="232">
        <f>ROUND(E88*P88,2)</f>
        <v>0</v>
      </c>
      <c r="R88" s="233"/>
      <c r="S88" s="233" t="s">
        <v>128</v>
      </c>
      <c r="T88" s="233" t="s">
        <v>128</v>
      </c>
      <c r="U88" s="233">
        <v>0.52200000000000002</v>
      </c>
      <c r="V88" s="233">
        <f>ROUND(E88*U88,2)</f>
        <v>4.7</v>
      </c>
      <c r="W88" s="233"/>
      <c r="X88" s="233" t="s">
        <v>129</v>
      </c>
      <c r="Y88" s="233" t="s">
        <v>130</v>
      </c>
      <c r="Z88" s="212"/>
      <c r="AA88" s="212"/>
      <c r="AB88" s="212"/>
      <c r="AC88" s="212"/>
      <c r="AD88" s="212"/>
      <c r="AE88" s="212"/>
      <c r="AF88" s="212"/>
      <c r="AG88" s="212" t="s">
        <v>248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29"/>
      <c r="B89" s="230"/>
      <c r="C89" s="261" t="s">
        <v>263</v>
      </c>
      <c r="D89" s="235"/>
      <c r="E89" s="236">
        <v>9</v>
      </c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133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6">
        <v>51</v>
      </c>
      <c r="B90" s="247" t="s">
        <v>264</v>
      </c>
      <c r="C90" s="260" t="s">
        <v>265</v>
      </c>
      <c r="D90" s="248" t="s">
        <v>139</v>
      </c>
      <c r="E90" s="249">
        <v>9.5</v>
      </c>
      <c r="F90" s="250"/>
      <c r="G90" s="251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2">
        <v>5.8E-4</v>
      </c>
      <c r="O90" s="232">
        <f>ROUND(E90*N90,2)</f>
        <v>0.01</v>
      </c>
      <c r="P90" s="232">
        <v>0</v>
      </c>
      <c r="Q90" s="232">
        <f>ROUND(E90*P90,2)</f>
        <v>0</v>
      </c>
      <c r="R90" s="233"/>
      <c r="S90" s="233" t="s">
        <v>128</v>
      </c>
      <c r="T90" s="233" t="s">
        <v>128</v>
      </c>
      <c r="U90" s="233">
        <v>0.6159</v>
      </c>
      <c r="V90" s="233">
        <f>ROUND(E90*U90,2)</f>
        <v>5.85</v>
      </c>
      <c r="W90" s="233"/>
      <c r="X90" s="233" t="s">
        <v>129</v>
      </c>
      <c r="Y90" s="233" t="s">
        <v>130</v>
      </c>
      <c r="Z90" s="212"/>
      <c r="AA90" s="212"/>
      <c r="AB90" s="212"/>
      <c r="AC90" s="212"/>
      <c r="AD90" s="212"/>
      <c r="AE90" s="212"/>
      <c r="AF90" s="212"/>
      <c r="AG90" s="212" t="s">
        <v>248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29"/>
      <c r="B91" s="230"/>
      <c r="C91" s="261" t="s">
        <v>266</v>
      </c>
      <c r="D91" s="235"/>
      <c r="E91" s="236">
        <v>9.5</v>
      </c>
      <c r="F91" s="233"/>
      <c r="G91" s="233"/>
      <c r="H91" s="233"/>
      <c r="I91" s="233"/>
      <c r="J91" s="233"/>
      <c r="K91" s="233"/>
      <c r="L91" s="233"/>
      <c r="M91" s="233"/>
      <c r="N91" s="232"/>
      <c r="O91" s="232"/>
      <c r="P91" s="232"/>
      <c r="Q91" s="232"/>
      <c r="R91" s="233"/>
      <c r="S91" s="233"/>
      <c r="T91" s="233"/>
      <c r="U91" s="233"/>
      <c r="V91" s="233"/>
      <c r="W91" s="233"/>
      <c r="X91" s="233"/>
      <c r="Y91" s="233"/>
      <c r="Z91" s="212"/>
      <c r="AA91" s="212"/>
      <c r="AB91" s="212"/>
      <c r="AC91" s="212"/>
      <c r="AD91" s="212"/>
      <c r="AE91" s="212"/>
      <c r="AF91" s="212"/>
      <c r="AG91" s="212" t="s">
        <v>133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6">
        <v>52</v>
      </c>
      <c r="B92" s="247" t="s">
        <v>267</v>
      </c>
      <c r="C92" s="260" t="s">
        <v>268</v>
      </c>
      <c r="D92" s="248" t="s">
        <v>139</v>
      </c>
      <c r="E92" s="249">
        <v>19</v>
      </c>
      <c r="F92" s="250"/>
      <c r="G92" s="251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7.3999999999999999E-4</v>
      </c>
      <c r="O92" s="232">
        <f>ROUND(E92*N92,2)</f>
        <v>0.01</v>
      </c>
      <c r="P92" s="232">
        <v>0</v>
      </c>
      <c r="Q92" s="232">
        <f>ROUND(E92*P92,2)</f>
        <v>0</v>
      </c>
      <c r="R92" s="233"/>
      <c r="S92" s="233" t="s">
        <v>128</v>
      </c>
      <c r="T92" s="233" t="s">
        <v>128</v>
      </c>
      <c r="U92" s="233">
        <v>0.68279999999999996</v>
      </c>
      <c r="V92" s="233">
        <f>ROUND(E92*U92,2)</f>
        <v>12.97</v>
      </c>
      <c r="W92" s="233"/>
      <c r="X92" s="233" t="s">
        <v>129</v>
      </c>
      <c r="Y92" s="233" t="s">
        <v>130</v>
      </c>
      <c r="Z92" s="212"/>
      <c r="AA92" s="212"/>
      <c r="AB92" s="212"/>
      <c r="AC92" s="212"/>
      <c r="AD92" s="212"/>
      <c r="AE92" s="212"/>
      <c r="AF92" s="212"/>
      <c r="AG92" s="212" t="s">
        <v>131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29"/>
      <c r="B93" s="230"/>
      <c r="C93" s="261" t="s">
        <v>269</v>
      </c>
      <c r="D93" s="235"/>
      <c r="E93" s="236">
        <v>19</v>
      </c>
      <c r="F93" s="233"/>
      <c r="G93" s="233"/>
      <c r="H93" s="233"/>
      <c r="I93" s="233"/>
      <c r="J93" s="233"/>
      <c r="K93" s="233"/>
      <c r="L93" s="233"/>
      <c r="M93" s="233"/>
      <c r="N93" s="232"/>
      <c r="O93" s="232"/>
      <c r="P93" s="232"/>
      <c r="Q93" s="232"/>
      <c r="R93" s="233"/>
      <c r="S93" s="233"/>
      <c r="T93" s="233"/>
      <c r="U93" s="233"/>
      <c r="V93" s="233"/>
      <c r="W93" s="233"/>
      <c r="X93" s="233"/>
      <c r="Y93" s="233"/>
      <c r="Z93" s="212"/>
      <c r="AA93" s="212"/>
      <c r="AB93" s="212"/>
      <c r="AC93" s="212"/>
      <c r="AD93" s="212"/>
      <c r="AE93" s="212"/>
      <c r="AF93" s="212"/>
      <c r="AG93" s="212" t="s">
        <v>133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52">
        <v>53</v>
      </c>
      <c r="B94" s="253" t="s">
        <v>270</v>
      </c>
      <c r="C94" s="262" t="s">
        <v>271</v>
      </c>
      <c r="D94" s="254" t="s">
        <v>139</v>
      </c>
      <c r="E94" s="255">
        <v>9</v>
      </c>
      <c r="F94" s="256"/>
      <c r="G94" s="257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2.0000000000000002E-5</v>
      </c>
      <c r="O94" s="232">
        <f>ROUND(E94*N94,2)</f>
        <v>0</v>
      </c>
      <c r="P94" s="232">
        <v>0</v>
      </c>
      <c r="Q94" s="232">
        <f>ROUND(E94*P94,2)</f>
        <v>0</v>
      </c>
      <c r="R94" s="233"/>
      <c r="S94" s="233" t="s">
        <v>128</v>
      </c>
      <c r="T94" s="233" t="s">
        <v>128</v>
      </c>
      <c r="U94" s="233">
        <v>0.129</v>
      </c>
      <c r="V94" s="233">
        <f>ROUND(E94*U94,2)</f>
        <v>1.1599999999999999</v>
      </c>
      <c r="W94" s="233"/>
      <c r="X94" s="233" t="s">
        <v>129</v>
      </c>
      <c r="Y94" s="233" t="s">
        <v>130</v>
      </c>
      <c r="Z94" s="212"/>
      <c r="AA94" s="212"/>
      <c r="AB94" s="212"/>
      <c r="AC94" s="212"/>
      <c r="AD94" s="212"/>
      <c r="AE94" s="212"/>
      <c r="AF94" s="212"/>
      <c r="AG94" s="212" t="s">
        <v>131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52">
        <v>54</v>
      </c>
      <c r="B95" s="253" t="s">
        <v>272</v>
      </c>
      <c r="C95" s="262" t="s">
        <v>273</v>
      </c>
      <c r="D95" s="254" t="s">
        <v>139</v>
      </c>
      <c r="E95" s="255">
        <v>9.5</v>
      </c>
      <c r="F95" s="256"/>
      <c r="G95" s="257">
        <f>ROUND(E95*F95,2)</f>
        <v>0</v>
      </c>
      <c r="H95" s="234"/>
      <c r="I95" s="233">
        <f>ROUND(E95*H95,2)</f>
        <v>0</v>
      </c>
      <c r="J95" s="234"/>
      <c r="K95" s="233">
        <f>ROUND(E95*J95,2)</f>
        <v>0</v>
      </c>
      <c r="L95" s="233">
        <v>21</v>
      </c>
      <c r="M95" s="233">
        <f>G95*(1+L95/100)</f>
        <v>0</v>
      </c>
      <c r="N95" s="232">
        <v>6.0000000000000002E-5</v>
      </c>
      <c r="O95" s="232">
        <f>ROUND(E95*N95,2)</f>
        <v>0</v>
      </c>
      <c r="P95" s="232">
        <v>0</v>
      </c>
      <c r="Q95" s="232">
        <f>ROUND(E95*P95,2)</f>
        <v>0</v>
      </c>
      <c r="R95" s="233"/>
      <c r="S95" s="233" t="s">
        <v>128</v>
      </c>
      <c r="T95" s="233" t="s">
        <v>128</v>
      </c>
      <c r="U95" s="233">
        <v>0.129</v>
      </c>
      <c r="V95" s="233">
        <f>ROUND(E95*U95,2)</f>
        <v>1.23</v>
      </c>
      <c r="W95" s="233"/>
      <c r="X95" s="233" t="s">
        <v>129</v>
      </c>
      <c r="Y95" s="233" t="s">
        <v>130</v>
      </c>
      <c r="Z95" s="212"/>
      <c r="AA95" s="212"/>
      <c r="AB95" s="212"/>
      <c r="AC95" s="212"/>
      <c r="AD95" s="212"/>
      <c r="AE95" s="212"/>
      <c r="AF95" s="212"/>
      <c r="AG95" s="212" t="s">
        <v>248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52">
        <v>55</v>
      </c>
      <c r="B96" s="253" t="s">
        <v>274</v>
      </c>
      <c r="C96" s="262" t="s">
        <v>275</v>
      </c>
      <c r="D96" s="254" t="s">
        <v>139</v>
      </c>
      <c r="E96" s="255">
        <v>19</v>
      </c>
      <c r="F96" s="256"/>
      <c r="G96" s="257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5.0000000000000002E-5</v>
      </c>
      <c r="O96" s="232">
        <f>ROUND(E96*N96,2)</f>
        <v>0</v>
      </c>
      <c r="P96" s="232">
        <v>0</v>
      </c>
      <c r="Q96" s="232">
        <f>ROUND(E96*P96,2)</f>
        <v>0</v>
      </c>
      <c r="R96" s="233"/>
      <c r="S96" s="233" t="s">
        <v>128</v>
      </c>
      <c r="T96" s="233" t="s">
        <v>128</v>
      </c>
      <c r="U96" s="233">
        <v>0.14199999999999999</v>
      </c>
      <c r="V96" s="233">
        <f>ROUND(E96*U96,2)</f>
        <v>2.7</v>
      </c>
      <c r="W96" s="233"/>
      <c r="X96" s="233" t="s">
        <v>129</v>
      </c>
      <c r="Y96" s="233" t="s">
        <v>130</v>
      </c>
      <c r="Z96" s="212"/>
      <c r="AA96" s="212"/>
      <c r="AB96" s="212"/>
      <c r="AC96" s="212"/>
      <c r="AD96" s="212"/>
      <c r="AE96" s="212"/>
      <c r="AF96" s="212"/>
      <c r="AG96" s="212" t="s">
        <v>131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52">
        <v>56</v>
      </c>
      <c r="B97" s="253" t="s">
        <v>276</v>
      </c>
      <c r="C97" s="262" t="s">
        <v>277</v>
      </c>
      <c r="D97" s="254" t="s">
        <v>187</v>
      </c>
      <c r="E97" s="255">
        <v>1</v>
      </c>
      <c r="F97" s="256"/>
      <c r="G97" s="257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2">
        <v>1.2999999999999999E-4</v>
      </c>
      <c r="O97" s="232">
        <f>ROUND(E97*N97,2)</f>
        <v>0</v>
      </c>
      <c r="P97" s="232">
        <v>0</v>
      </c>
      <c r="Q97" s="232">
        <f>ROUND(E97*P97,2)</f>
        <v>0</v>
      </c>
      <c r="R97" s="233"/>
      <c r="S97" s="233" t="s">
        <v>128</v>
      </c>
      <c r="T97" s="233" t="s">
        <v>128</v>
      </c>
      <c r="U97" s="233">
        <v>0.20269000000000001</v>
      </c>
      <c r="V97" s="233">
        <f>ROUND(E97*U97,2)</f>
        <v>0.2</v>
      </c>
      <c r="W97" s="233"/>
      <c r="X97" s="233" t="s">
        <v>129</v>
      </c>
      <c r="Y97" s="233" t="s">
        <v>130</v>
      </c>
      <c r="Z97" s="212"/>
      <c r="AA97" s="212"/>
      <c r="AB97" s="212"/>
      <c r="AC97" s="212"/>
      <c r="AD97" s="212"/>
      <c r="AE97" s="212"/>
      <c r="AF97" s="212"/>
      <c r="AG97" s="212" t="s">
        <v>248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52">
        <v>57</v>
      </c>
      <c r="B98" s="253" t="s">
        <v>278</v>
      </c>
      <c r="C98" s="262" t="s">
        <v>279</v>
      </c>
      <c r="D98" s="254" t="s">
        <v>187</v>
      </c>
      <c r="E98" s="255">
        <v>2</v>
      </c>
      <c r="F98" s="256"/>
      <c r="G98" s="257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2.3000000000000001E-4</v>
      </c>
      <c r="O98" s="232">
        <f>ROUND(E98*N98,2)</f>
        <v>0</v>
      </c>
      <c r="P98" s="232">
        <v>0</v>
      </c>
      <c r="Q98" s="232">
        <f>ROUND(E98*P98,2)</f>
        <v>0</v>
      </c>
      <c r="R98" s="233"/>
      <c r="S98" s="233" t="s">
        <v>128</v>
      </c>
      <c r="T98" s="233" t="s">
        <v>128</v>
      </c>
      <c r="U98" s="233">
        <v>0.24107000000000001</v>
      </c>
      <c r="V98" s="233">
        <f>ROUND(E98*U98,2)</f>
        <v>0.48</v>
      </c>
      <c r="W98" s="233"/>
      <c r="X98" s="233" t="s">
        <v>129</v>
      </c>
      <c r="Y98" s="233" t="s">
        <v>130</v>
      </c>
      <c r="Z98" s="212"/>
      <c r="AA98" s="212"/>
      <c r="AB98" s="212"/>
      <c r="AC98" s="212"/>
      <c r="AD98" s="212"/>
      <c r="AE98" s="212"/>
      <c r="AF98" s="212"/>
      <c r="AG98" s="212" t="s">
        <v>131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52">
        <v>58</v>
      </c>
      <c r="B99" s="253" t="s">
        <v>280</v>
      </c>
      <c r="C99" s="262" t="s">
        <v>281</v>
      </c>
      <c r="D99" s="254" t="s">
        <v>187</v>
      </c>
      <c r="E99" s="255">
        <v>9</v>
      </c>
      <c r="F99" s="256"/>
      <c r="G99" s="257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6.3000000000000003E-4</v>
      </c>
      <c r="O99" s="232">
        <f>ROUND(E99*N99,2)</f>
        <v>0.01</v>
      </c>
      <c r="P99" s="232">
        <v>0</v>
      </c>
      <c r="Q99" s="232">
        <f>ROUND(E99*P99,2)</f>
        <v>0</v>
      </c>
      <c r="R99" s="233"/>
      <c r="S99" s="233" t="s">
        <v>128</v>
      </c>
      <c r="T99" s="233" t="s">
        <v>128</v>
      </c>
      <c r="U99" s="233">
        <v>0.27200000000000002</v>
      </c>
      <c r="V99" s="233">
        <f>ROUND(E99*U99,2)</f>
        <v>2.4500000000000002</v>
      </c>
      <c r="W99" s="233"/>
      <c r="X99" s="233" t="s">
        <v>129</v>
      </c>
      <c r="Y99" s="233" t="s">
        <v>130</v>
      </c>
      <c r="Z99" s="212"/>
      <c r="AA99" s="212"/>
      <c r="AB99" s="212"/>
      <c r="AC99" s="212"/>
      <c r="AD99" s="212"/>
      <c r="AE99" s="212"/>
      <c r="AF99" s="212"/>
      <c r="AG99" s="212" t="s">
        <v>248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52">
        <v>59</v>
      </c>
      <c r="B100" s="253" t="s">
        <v>282</v>
      </c>
      <c r="C100" s="262" t="s">
        <v>283</v>
      </c>
      <c r="D100" s="254" t="s">
        <v>284</v>
      </c>
      <c r="E100" s="255">
        <v>2</v>
      </c>
      <c r="F100" s="256"/>
      <c r="G100" s="257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1.48E-3</v>
      </c>
      <c r="O100" s="232">
        <f>ROUND(E100*N100,2)</f>
        <v>0</v>
      </c>
      <c r="P100" s="232">
        <v>0</v>
      </c>
      <c r="Q100" s="232">
        <f>ROUND(E100*P100,2)</f>
        <v>0</v>
      </c>
      <c r="R100" s="233"/>
      <c r="S100" s="233" t="s">
        <v>128</v>
      </c>
      <c r="T100" s="233" t="s">
        <v>128</v>
      </c>
      <c r="U100" s="233">
        <v>0.54</v>
      </c>
      <c r="V100" s="233">
        <f>ROUND(E100*U100,2)</f>
        <v>1.08</v>
      </c>
      <c r="W100" s="233"/>
      <c r="X100" s="233" t="s">
        <v>129</v>
      </c>
      <c r="Y100" s="233" t="s">
        <v>130</v>
      </c>
      <c r="Z100" s="212"/>
      <c r="AA100" s="212"/>
      <c r="AB100" s="212"/>
      <c r="AC100" s="212"/>
      <c r="AD100" s="212"/>
      <c r="AE100" s="212"/>
      <c r="AF100" s="212"/>
      <c r="AG100" s="212" t="s">
        <v>248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52">
        <v>60</v>
      </c>
      <c r="B101" s="253" t="s">
        <v>285</v>
      </c>
      <c r="C101" s="262" t="s">
        <v>286</v>
      </c>
      <c r="D101" s="254" t="s">
        <v>139</v>
      </c>
      <c r="E101" s="255">
        <v>37.5</v>
      </c>
      <c r="F101" s="256"/>
      <c r="G101" s="257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2">
        <v>1.8000000000000001E-4</v>
      </c>
      <c r="O101" s="232">
        <f>ROUND(E101*N101,2)</f>
        <v>0.01</v>
      </c>
      <c r="P101" s="232">
        <v>0</v>
      </c>
      <c r="Q101" s="232">
        <f>ROUND(E101*P101,2)</f>
        <v>0</v>
      </c>
      <c r="R101" s="233"/>
      <c r="S101" s="233" t="s">
        <v>128</v>
      </c>
      <c r="T101" s="233" t="s">
        <v>128</v>
      </c>
      <c r="U101" s="233">
        <v>6.7000000000000004E-2</v>
      </c>
      <c r="V101" s="233">
        <f>ROUND(E101*U101,2)</f>
        <v>2.5099999999999998</v>
      </c>
      <c r="W101" s="233"/>
      <c r="X101" s="233" t="s">
        <v>129</v>
      </c>
      <c r="Y101" s="233" t="s">
        <v>130</v>
      </c>
      <c r="Z101" s="212"/>
      <c r="AA101" s="212"/>
      <c r="AB101" s="212"/>
      <c r="AC101" s="212"/>
      <c r="AD101" s="212"/>
      <c r="AE101" s="212"/>
      <c r="AF101" s="212"/>
      <c r="AG101" s="212" t="s">
        <v>248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52">
        <v>61</v>
      </c>
      <c r="B102" s="253" t="s">
        <v>287</v>
      </c>
      <c r="C102" s="262" t="s">
        <v>288</v>
      </c>
      <c r="D102" s="254" t="s">
        <v>139</v>
      </c>
      <c r="E102" s="255">
        <v>37.5</v>
      </c>
      <c r="F102" s="256"/>
      <c r="G102" s="257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2">
        <v>1.0000000000000001E-5</v>
      </c>
      <c r="O102" s="232">
        <f>ROUND(E102*N102,2)</f>
        <v>0</v>
      </c>
      <c r="P102" s="232">
        <v>0</v>
      </c>
      <c r="Q102" s="232">
        <f>ROUND(E102*P102,2)</f>
        <v>0</v>
      </c>
      <c r="R102" s="233"/>
      <c r="S102" s="233" t="s">
        <v>128</v>
      </c>
      <c r="T102" s="233" t="s">
        <v>128</v>
      </c>
      <c r="U102" s="233">
        <v>6.2E-2</v>
      </c>
      <c r="V102" s="233">
        <f>ROUND(E102*U102,2)</f>
        <v>2.33</v>
      </c>
      <c r="W102" s="233"/>
      <c r="X102" s="233" t="s">
        <v>129</v>
      </c>
      <c r="Y102" s="233" t="s">
        <v>130</v>
      </c>
      <c r="Z102" s="212"/>
      <c r="AA102" s="212"/>
      <c r="AB102" s="212"/>
      <c r="AC102" s="212"/>
      <c r="AD102" s="212"/>
      <c r="AE102" s="212"/>
      <c r="AF102" s="212"/>
      <c r="AG102" s="212" t="s">
        <v>248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6">
        <v>62</v>
      </c>
      <c r="B103" s="247" t="s">
        <v>289</v>
      </c>
      <c r="C103" s="260" t="s">
        <v>290</v>
      </c>
      <c r="D103" s="248" t="s">
        <v>187</v>
      </c>
      <c r="E103" s="249">
        <v>1</v>
      </c>
      <c r="F103" s="250"/>
      <c r="G103" s="251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2.1900000000000001E-3</v>
      </c>
      <c r="O103" s="232">
        <f>ROUND(E103*N103,2)</f>
        <v>0</v>
      </c>
      <c r="P103" s="232">
        <v>0</v>
      </c>
      <c r="Q103" s="232">
        <f>ROUND(E103*P103,2)</f>
        <v>0</v>
      </c>
      <c r="R103" s="233" t="s">
        <v>223</v>
      </c>
      <c r="S103" s="233" t="s">
        <v>128</v>
      </c>
      <c r="T103" s="233" t="s">
        <v>291</v>
      </c>
      <c r="U103" s="233">
        <v>0</v>
      </c>
      <c r="V103" s="233">
        <f>ROUND(E103*U103,2)</f>
        <v>0</v>
      </c>
      <c r="W103" s="233"/>
      <c r="X103" s="233" t="s">
        <v>224</v>
      </c>
      <c r="Y103" s="233" t="s">
        <v>130</v>
      </c>
      <c r="Z103" s="212"/>
      <c r="AA103" s="212"/>
      <c r="AB103" s="212"/>
      <c r="AC103" s="212"/>
      <c r="AD103" s="212"/>
      <c r="AE103" s="212"/>
      <c r="AF103" s="212"/>
      <c r="AG103" s="212" t="s">
        <v>225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>
        <v>63</v>
      </c>
      <c r="B104" s="230" t="s">
        <v>292</v>
      </c>
      <c r="C104" s="263" t="s">
        <v>293</v>
      </c>
      <c r="D104" s="231" t="s">
        <v>0</v>
      </c>
      <c r="E104" s="258"/>
      <c r="F104" s="234"/>
      <c r="G104" s="233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3"/>
      <c r="S104" s="233" t="s">
        <v>128</v>
      </c>
      <c r="T104" s="233" t="s">
        <v>128</v>
      </c>
      <c r="U104" s="233">
        <v>0</v>
      </c>
      <c r="V104" s="233">
        <f>ROUND(E104*U104,2)</f>
        <v>0</v>
      </c>
      <c r="W104" s="233"/>
      <c r="X104" s="233" t="s">
        <v>203</v>
      </c>
      <c r="Y104" s="233" t="s">
        <v>130</v>
      </c>
      <c r="Z104" s="212"/>
      <c r="AA104" s="212"/>
      <c r="AB104" s="212"/>
      <c r="AC104" s="212"/>
      <c r="AD104" s="212"/>
      <c r="AE104" s="212"/>
      <c r="AF104" s="212"/>
      <c r="AG104" s="212" t="s">
        <v>204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39" t="s">
        <v>123</v>
      </c>
      <c r="B105" s="240" t="s">
        <v>78</v>
      </c>
      <c r="C105" s="259" t="s">
        <v>79</v>
      </c>
      <c r="D105" s="241"/>
      <c r="E105" s="242"/>
      <c r="F105" s="243"/>
      <c r="G105" s="244">
        <f>SUMIF(AG106:AG145,"&lt;&gt;NOR",G106:G145)</f>
        <v>0</v>
      </c>
      <c r="H105" s="238"/>
      <c r="I105" s="238">
        <f>SUM(I106:I145)</f>
        <v>0</v>
      </c>
      <c r="J105" s="238"/>
      <c r="K105" s="238">
        <f>SUM(K106:K145)</f>
        <v>0</v>
      </c>
      <c r="L105" s="238"/>
      <c r="M105" s="238">
        <f>SUM(M106:M145)</f>
        <v>0</v>
      </c>
      <c r="N105" s="237"/>
      <c r="O105" s="237">
        <f>SUM(O106:O145)</f>
        <v>0.23000000000000004</v>
      </c>
      <c r="P105" s="237"/>
      <c r="Q105" s="237">
        <f>SUM(Q106:Q145)</f>
        <v>0.18</v>
      </c>
      <c r="R105" s="238"/>
      <c r="S105" s="238"/>
      <c r="T105" s="238"/>
      <c r="U105" s="238"/>
      <c r="V105" s="238">
        <f>SUM(V106:V145)</f>
        <v>50.300000000000004</v>
      </c>
      <c r="W105" s="238"/>
      <c r="X105" s="238"/>
      <c r="Y105" s="238"/>
      <c r="AG105" t="s">
        <v>124</v>
      </c>
    </row>
    <row r="106" spans="1:60" outlineLevel="1" x14ac:dyDescent="0.2">
      <c r="A106" s="252">
        <v>64</v>
      </c>
      <c r="B106" s="253" t="s">
        <v>294</v>
      </c>
      <c r="C106" s="262" t="s">
        <v>295</v>
      </c>
      <c r="D106" s="254" t="s">
        <v>296</v>
      </c>
      <c r="E106" s="255">
        <v>2</v>
      </c>
      <c r="F106" s="256"/>
      <c r="G106" s="257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2">
        <v>0</v>
      </c>
      <c r="O106" s="232">
        <f>ROUND(E106*N106,2)</f>
        <v>0</v>
      </c>
      <c r="P106" s="232">
        <v>1.933E-2</v>
      </c>
      <c r="Q106" s="232">
        <f>ROUND(E106*P106,2)</f>
        <v>0.04</v>
      </c>
      <c r="R106" s="233"/>
      <c r="S106" s="233" t="s">
        <v>128</v>
      </c>
      <c r="T106" s="233" t="s">
        <v>128</v>
      </c>
      <c r="U106" s="233">
        <v>0.59</v>
      </c>
      <c r="V106" s="233">
        <f>ROUND(E106*U106,2)</f>
        <v>1.18</v>
      </c>
      <c r="W106" s="233"/>
      <c r="X106" s="233" t="s">
        <v>129</v>
      </c>
      <c r="Y106" s="233" t="s">
        <v>130</v>
      </c>
      <c r="Z106" s="212"/>
      <c r="AA106" s="212"/>
      <c r="AB106" s="212"/>
      <c r="AC106" s="212"/>
      <c r="AD106" s="212"/>
      <c r="AE106" s="212"/>
      <c r="AF106" s="212"/>
      <c r="AG106" s="212" t="s">
        <v>131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52">
        <v>65</v>
      </c>
      <c r="B107" s="253" t="s">
        <v>297</v>
      </c>
      <c r="C107" s="262" t="s">
        <v>298</v>
      </c>
      <c r="D107" s="254" t="s">
        <v>296</v>
      </c>
      <c r="E107" s="255">
        <v>4</v>
      </c>
      <c r="F107" s="256"/>
      <c r="G107" s="257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2">
        <v>8.8999999999999995E-4</v>
      </c>
      <c r="O107" s="232">
        <f>ROUND(E107*N107,2)</f>
        <v>0</v>
      </c>
      <c r="P107" s="232">
        <v>0</v>
      </c>
      <c r="Q107" s="232">
        <f>ROUND(E107*P107,2)</f>
        <v>0</v>
      </c>
      <c r="R107" s="233"/>
      <c r="S107" s="233" t="s">
        <v>128</v>
      </c>
      <c r="T107" s="233" t="s">
        <v>128</v>
      </c>
      <c r="U107" s="233">
        <v>1.1200000000000001</v>
      </c>
      <c r="V107" s="233">
        <f>ROUND(E107*U107,2)</f>
        <v>4.4800000000000004</v>
      </c>
      <c r="W107" s="233"/>
      <c r="X107" s="233" t="s">
        <v>129</v>
      </c>
      <c r="Y107" s="233" t="s">
        <v>130</v>
      </c>
      <c r="Z107" s="212"/>
      <c r="AA107" s="212"/>
      <c r="AB107" s="212"/>
      <c r="AC107" s="212"/>
      <c r="AD107" s="212"/>
      <c r="AE107" s="212"/>
      <c r="AF107" s="212"/>
      <c r="AG107" s="212" t="s">
        <v>131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52">
        <v>66</v>
      </c>
      <c r="B108" s="253" t="s">
        <v>299</v>
      </c>
      <c r="C108" s="262" t="s">
        <v>300</v>
      </c>
      <c r="D108" s="254" t="s">
        <v>296</v>
      </c>
      <c r="E108" s="255">
        <v>4</v>
      </c>
      <c r="F108" s="256"/>
      <c r="G108" s="257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2">
        <v>0</v>
      </c>
      <c r="O108" s="232">
        <f>ROUND(E108*N108,2)</f>
        <v>0</v>
      </c>
      <c r="P108" s="232">
        <v>1.9460000000000002E-2</v>
      </c>
      <c r="Q108" s="232">
        <f>ROUND(E108*P108,2)</f>
        <v>0.08</v>
      </c>
      <c r="R108" s="233"/>
      <c r="S108" s="233" t="s">
        <v>128</v>
      </c>
      <c r="T108" s="233" t="s">
        <v>128</v>
      </c>
      <c r="U108" s="233">
        <v>0.38200000000000001</v>
      </c>
      <c r="V108" s="233">
        <f>ROUND(E108*U108,2)</f>
        <v>1.53</v>
      </c>
      <c r="W108" s="233"/>
      <c r="X108" s="233" t="s">
        <v>129</v>
      </c>
      <c r="Y108" s="233" t="s">
        <v>130</v>
      </c>
      <c r="Z108" s="212"/>
      <c r="AA108" s="212"/>
      <c r="AB108" s="212"/>
      <c r="AC108" s="212"/>
      <c r="AD108" s="212"/>
      <c r="AE108" s="212"/>
      <c r="AF108" s="212"/>
      <c r="AG108" s="212" t="s">
        <v>248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52">
        <v>67</v>
      </c>
      <c r="B109" s="253" t="s">
        <v>301</v>
      </c>
      <c r="C109" s="262" t="s">
        <v>302</v>
      </c>
      <c r="D109" s="254" t="s">
        <v>296</v>
      </c>
      <c r="E109" s="255">
        <v>1</v>
      </c>
      <c r="F109" s="256"/>
      <c r="G109" s="257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1.65E-3</v>
      </c>
      <c r="O109" s="232">
        <f>ROUND(E109*N109,2)</f>
        <v>0</v>
      </c>
      <c r="P109" s="232">
        <v>0</v>
      </c>
      <c r="Q109" s="232">
        <f>ROUND(E109*P109,2)</f>
        <v>0</v>
      </c>
      <c r="R109" s="233"/>
      <c r="S109" s="233" t="s">
        <v>128</v>
      </c>
      <c r="T109" s="233" t="s">
        <v>128</v>
      </c>
      <c r="U109" s="233">
        <v>2.5209999999999999</v>
      </c>
      <c r="V109" s="233">
        <f>ROUND(E109*U109,2)</f>
        <v>2.52</v>
      </c>
      <c r="W109" s="233"/>
      <c r="X109" s="233" t="s">
        <v>129</v>
      </c>
      <c r="Y109" s="233" t="s">
        <v>130</v>
      </c>
      <c r="Z109" s="212"/>
      <c r="AA109" s="212"/>
      <c r="AB109" s="212"/>
      <c r="AC109" s="212"/>
      <c r="AD109" s="212"/>
      <c r="AE109" s="212"/>
      <c r="AF109" s="212"/>
      <c r="AG109" s="212" t="s">
        <v>131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52">
        <v>68</v>
      </c>
      <c r="B110" s="253" t="s">
        <v>303</v>
      </c>
      <c r="C110" s="262" t="s">
        <v>304</v>
      </c>
      <c r="D110" s="254" t="s">
        <v>296</v>
      </c>
      <c r="E110" s="255">
        <v>1</v>
      </c>
      <c r="F110" s="256"/>
      <c r="G110" s="257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2">
        <v>0</v>
      </c>
      <c r="O110" s="232">
        <f>ROUND(E110*N110,2)</f>
        <v>0</v>
      </c>
      <c r="P110" s="232">
        <v>1.78E-2</v>
      </c>
      <c r="Q110" s="232">
        <f>ROUND(E110*P110,2)</f>
        <v>0.02</v>
      </c>
      <c r="R110" s="233"/>
      <c r="S110" s="233" t="s">
        <v>128</v>
      </c>
      <c r="T110" s="233" t="s">
        <v>128</v>
      </c>
      <c r="U110" s="233">
        <v>0.23799999999999999</v>
      </c>
      <c r="V110" s="233">
        <f>ROUND(E110*U110,2)</f>
        <v>0.24</v>
      </c>
      <c r="W110" s="233"/>
      <c r="X110" s="233" t="s">
        <v>129</v>
      </c>
      <c r="Y110" s="233" t="s">
        <v>130</v>
      </c>
      <c r="Z110" s="212"/>
      <c r="AA110" s="212"/>
      <c r="AB110" s="212"/>
      <c r="AC110" s="212"/>
      <c r="AD110" s="212"/>
      <c r="AE110" s="212"/>
      <c r="AF110" s="212"/>
      <c r="AG110" s="212" t="s">
        <v>131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52">
        <v>69</v>
      </c>
      <c r="B111" s="253" t="s">
        <v>305</v>
      </c>
      <c r="C111" s="262" t="s">
        <v>306</v>
      </c>
      <c r="D111" s="254" t="s">
        <v>296</v>
      </c>
      <c r="E111" s="255">
        <v>1</v>
      </c>
      <c r="F111" s="256"/>
      <c r="G111" s="257">
        <f>ROUND(E111*F111,2)</f>
        <v>0</v>
      </c>
      <c r="H111" s="234"/>
      <c r="I111" s="233">
        <f>ROUND(E111*H111,2)</f>
        <v>0</v>
      </c>
      <c r="J111" s="234"/>
      <c r="K111" s="233">
        <f>ROUND(E111*J111,2)</f>
        <v>0</v>
      </c>
      <c r="L111" s="233">
        <v>21</v>
      </c>
      <c r="M111" s="233">
        <f>G111*(1+L111/100)</f>
        <v>0</v>
      </c>
      <c r="N111" s="232">
        <v>6.2E-4</v>
      </c>
      <c r="O111" s="232">
        <f>ROUND(E111*N111,2)</f>
        <v>0</v>
      </c>
      <c r="P111" s="232">
        <v>0</v>
      </c>
      <c r="Q111" s="232">
        <f>ROUND(E111*P111,2)</f>
        <v>0</v>
      </c>
      <c r="R111" s="233"/>
      <c r="S111" s="233" t="s">
        <v>128</v>
      </c>
      <c r="T111" s="233" t="s">
        <v>128</v>
      </c>
      <c r="U111" s="233">
        <v>2.6</v>
      </c>
      <c r="V111" s="233">
        <f>ROUND(E111*U111,2)</f>
        <v>2.6</v>
      </c>
      <c r="W111" s="233"/>
      <c r="X111" s="233" t="s">
        <v>129</v>
      </c>
      <c r="Y111" s="233" t="s">
        <v>130</v>
      </c>
      <c r="Z111" s="212"/>
      <c r="AA111" s="212"/>
      <c r="AB111" s="212"/>
      <c r="AC111" s="212"/>
      <c r="AD111" s="212"/>
      <c r="AE111" s="212"/>
      <c r="AF111" s="212"/>
      <c r="AG111" s="212" t="s">
        <v>131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52">
        <v>70</v>
      </c>
      <c r="B112" s="253" t="s">
        <v>307</v>
      </c>
      <c r="C112" s="262" t="s">
        <v>308</v>
      </c>
      <c r="D112" s="254" t="s">
        <v>296</v>
      </c>
      <c r="E112" s="255">
        <v>2</v>
      </c>
      <c r="F112" s="256"/>
      <c r="G112" s="257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2">
        <v>1.09E-3</v>
      </c>
      <c r="O112" s="232">
        <f>ROUND(E112*N112,2)</f>
        <v>0</v>
      </c>
      <c r="P112" s="232">
        <v>0</v>
      </c>
      <c r="Q112" s="232">
        <f>ROUND(E112*P112,2)</f>
        <v>0</v>
      </c>
      <c r="R112" s="233"/>
      <c r="S112" s="233" t="s">
        <v>128</v>
      </c>
      <c r="T112" s="233" t="s">
        <v>128</v>
      </c>
      <c r="U112" s="233">
        <v>0.878</v>
      </c>
      <c r="V112" s="233">
        <f>ROUND(E112*U112,2)</f>
        <v>1.76</v>
      </c>
      <c r="W112" s="233"/>
      <c r="X112" s="233" t="s">
        <v>129</v>
      </c>
      <c r="Y112" s="233" t="s">
        <v>130</v>
      </c>
      <c r="Z112" s="212"/>
      <c r="AA112" s="212"/>
      <c r="AB112" s="212"/>
      <c r="AC112" s="212"/>
      <c r="AD112" s="212"/>
      <c r="AE112" s="212"/>
      <c r="AF112" s="212"/>
      <c r="AG112" s="212" t="s">
        <v>248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52">
        <v>71</v>
      </c>
      <c r="B113" s="253" t="s">
        <v>309</v>
      </c>
      <c r="C113" s="262" t="s">
        <v>310</v>
      </c>
      <c r="D113" s="254" t="s">
        <v>296</v>
      </c>
      <c r="E113" s="255">
        <v>1</v>
      </c>
      <c r="F113" s="256"/>
      <c r="G113" s="257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0</v>
      </c>
      <c r="O113" s="232">
        <f>ROUND(E113*N113,2)</f>
        <v>0</v>
      </c>
      <c r="P113" s="232">
        <v>3.4700000000000002E-2</v>
      </c>
      <c r="Q113" s="232">
        <f>ROUND(E113*P113,2)</f>
        <v>0.03</v>
      </c>
      <c r="R113" s="233"/>
      <c r="S113" s="233" t="s">
        <v>128</v>
      </c>
      <c r="T113" s="233" t="s">
        <v>128</v>
      </c>
      <c r="U113" s="233">
        <v>0.56899999999999995</v>
      </c>
      <c r="V113" s="233">
        <f>ROUND(E113*U113,2)</f>
        <v>0.56999999999999995</v>
      </c>
      <c r="W113" s="233"/>
      <c r="X113" s="233" t="s">
        <v>129</v>
      </c>
      <c r="Y113" s="233" t="s">
        <v>130</v>
      </c>
      <c r="Z113" s="212"/>
      <c r="AA113" s="212"/>
      <c r="AB113" s="212"/>
      <c r="AC113" s="212"/>
      <c r="AD113" s="212"/>
      <c r="AE113" s="212"/>
      <c r="AF113" s="212"/>
      <c r="AG113" s="212" t="s">
        <v>131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52">
        <v>72</v>
      </c>
      <c r="B114" s="253" t="s">
        <v>311</v>
      </c>
      <c r="C114" s="262" t="s">
        <v>312</v>
      </c>
      <c r="D114" s="254" t="s">
        <v>187</v>
      </c>
      <c r="E114" s="255">
        <v>1</v>
      </c>
      <c r="F114" s="256"/>
      <c r="G114" s="257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2">
        <v>3.0899999999999999E-3</v>
      </c>
      <c r="O114" s="232">
        <f>ROUND(E114*N114,2)</f>
        <v>0</v>
      </c>
      <c r="P114" s="232">
        <v>0</v>
      </c>
      <c r="Q114" s="232">
        <f>ROUND(E114*P114,2)</f>
        <v>0</v>
      </c>
      <c r="R114" s="233"/>
      <c r="S114" s="233" t="s">
        <v>128</v>
      </c>
      <c r="T114" s="233" t="s">
        <v>128</v>
      </c>
      <c r="U114" s="233">
        <v>1.25</v>
      </c>
      <c r="V114" s="233">
        <f>ROUND(E114*U114,2)</f>
        <v>1.25</v>
      </c>
      <c r="W114" s="233"/>
      <c r="X114" s="233" t="s">
        <v>129</v>
      </c>
      <c r="Y114" s="233" t="s">
        <v>130</v>
      </c>
      <c r="Z114" s="212"/>
      <c r="AA114" s="212"/>
      <c r="AB114" s="212"/>
      <c r="AC114" s="212"/>
      <c r="AD114" s="212"/>
      <c r="AE114" s="212"/>
      <c r="AF114" s="212"/>
      <c r="AG114" s="212" t="s">
        <v>131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52">
        <v>73</v>
      </c>
      <c r="B115" s="253" t="s">
        <v>313</v>
      </c>
      <c r="C115" s="262" t="s">
        <v>314</v>
      </c>
      <c r="D115" s="254" t="s">
        <v>187</v>
      </c>
      <c r="E115" s="255">
        <v>4</v>
      </c>
      <c r="F115" s="256"/>
      <c r="G115" s="257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0</v>
      </c>
      <c r="O115" s="232">
        <f>ROUND(E115*N115,2)</f>
        <v>0</v>
      </c>
      <c r="P115" s="232">
        <v>4.8999999999999998E-4</v>
      </c>
      <c r="Q115" s="232">
        <f>ROUND(E115*P115,2)</f>
        <v>0</v>
      </c>
      <c r="R115" s="233"/>
      <c r="S115" s="233" t="s">
        <v>128</v>
      </c>
      <c r="T115" s="233" t="s">
        <v>128</v>
      </c>
      <c r="U115" s="233">
        <v>0.114</v>
      </c>
      <c r="V115" s="233">
        <f>ROUND(E115*U115,2)</f>
        <v>0.46</v>
      </c>
      <c r="W115" s="233"/>
      <c r="X115" s="233" t="s">
        <v>129</v>
      </c>
      <c r="Y115" s="233" t="s">
        <v>130</v>
      </c>
      <c r="Z115" s="212"/>
      <c r="AA115" s="212"/>
      <c r="AB115" s="212"/>
      <c r="AC115" s="212"/>
      <c r="AD115" s="212"/>
      <c r="AE115" s="212"/>
      <c r="AF115" s="212"/>
      <c r="AG115" s="212" t="s">
        <v>131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52">
        <v>74</v>
      </c>
      <c r="B116" s="253" t="s">
        <v>315</v>
      </c>
      <c r="C116" s="262" t="s">
        <v>316</v>
      </c>
      <c r="D116" s="254" t="s">
        <v>296</v>
      </c>
      <c r="E116" s="255">
        <v>6</v>
      </c>
      <c r="F116" s="256"/>
      <c r="G116" s="257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2">
        <v>0</v>
      </c>
      <c r="O116" s="232">
        <f>ROUND(E116*N116,2)</f>
        <v>0</v>
      </c>
      <c r="P116" s="232">
        <v>1.56E-3</v>
      </c>
      <c r="Q116" s="232">
        <f>ROUND(E116*P116,2)</f>
        <v>0.01</v>
      </c>
      <c r="R116" s="233"/>
      <c r="S116" s="233" t="s">
        <v>128</v>
      </c>
      <c r="T116" s="233" t="s">
        <v>128</v>
      </c>
      <c r="U116" s="233">
        <v>0.217</v>
      </c>
      <c r="V116" s="233">
        <f>ROUND(E116*U116,2)</f>
        <v>1.3</v>
      </c>
      <c r="W116" s="233"/>
      <c r="X116" s="233" t="s">
        <v>129</v>
      </c>
      <c r="Y116" s="233" t="s">
        <v>130</v>
      </c>
      <c r="Z116" s="212"/>
      <c r="AA116" s="212"/>
      <c r="AB116" s="212"/>
      <c r="AC116" s="212"/>
      <c r="AD116" s="212"/>
      <c r="AE116" s="212"/>
      <c r="AF116" s="212"/>
      <c r="AG116" s="212" t="s">
        <v>248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52">
        <v>75</v>
      </c>
      <c r="B117" s="253" t="s">
        <v>317</v>
      </c>
      <c r="C117" s="262" t="s">
        <v>318</v>
      </c>
      <c r="D117" s="254" t="s">
        <v>187</v>
      </c>
      <c r="E117" s="255">
        <v>5</v>
      </c>
      <c r="F117" s="256"/>
      <c r="G117" s="257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4.0000000000000003E-5</v>
      </c>
      <c r="O117" s="232">
        <f>ROUND(E117*N117,2)</f>
        <v>0</v>
      </c>
      <c r="P117" s="232">
        <v>0</v>
      </c>
      <c r="Q117" s="232">
        <f>ROUND(E117*P117,2)</f>
        <v>0</v>
      </c>
      <c r="R117" s="233"/>
      <c r="S117" s="233" t="s">
        <v>128</v>
      </c>
      <c r="T117" s="233" t="s">
        <v>128</v>
      </c>
      <c r="U117" s="233">
        <v>0.44500000000000001</v>
      </c>
      <c r="V117" s="233">
        <f>ROUND(E117*U117,2)</f>
        <v>2.23</v>
      </c>
      <c r="W117" s="233"/>
      <c r="X117" s="233" t="s">
        <v>129</v>
      </c>
      <c r="Y117" s="233" t="s">
        <v>130</v>
      </c>
      <c r="Z117" s="212"/>
      <c r="AA117" s="212"/>
      <c r="AB117" s="212"/>
      <c r="AC117" s="212"/>
      <c r="AD117" s="212"/>
      <c r="AE117" s="212"/>
      <c r="AF117" s="212"/>
      <c r="AG117" s="212" t="s">
        <v>131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52">
        <v>76</v>
      </c>
      <c r="B118" s="253" t="s">
        <v>319</v>
      </c>
      <c r="C118" s="262" t="s">
        <v>320</v>
      </c>
      <c r="D118" s="254" t="s">
        <v>296</v>
      </c>
      <c r="E118" s="255">
        <v>1</v>
      </c>
      <c r="F118" s="256"/>
      <c r="G118" s="257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2">
        <v>1.2E-4</v>
      </c>
      <c r="O118" s="232">
        <f>ROUND(E118*N118,2)</f>
        <v>0</v>
      </c>
      <c r="P118" s="232">
        <v>0</v>
      </c>
      <c r="Q118" s="232">
        <f>ROUND(E118*P118,2)</f>
        <v>0</v>
      </c>
      <c r="R118" s="233"/>
      <c r="S118" s="233" t="s">
        <v>128</v>
      </c>
      <c r="T118" s="233" t="s">
        <v>128</v>
      </c>
      <c r="U118" s="233">
        <v>0.51700000000000002</v>
      </c>
      <c r="V118" s="233">
        <f>ROUND(E118*U118,2)</f>
        <v>0.52</v>
      </c>
      <c r="W118" s="233"/>
      <c r="X118" s="233" t="s">
        <v>129</v>
      </c>
      <c r="Y118" s="233" t="s">
        <v>130</v>
      </c>
      <c r="Z118" s="212"/>
      <c r="AA118" s="212"/>
      <c r="AB118" s="212"/>
      <c r="AC118" s="212"/>
      <c r="AD118" s="212"/>
      <c r="AE118" s="212"/>
      <c r="AF118" s="212"/>
      <c r="AG118" s="212" t="s">
        <v>131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52">
        <v>77</v>
      </c>
      <c r="B119" s="253" t="s">
        <v>321</v>
      </c>
      <c r="C119" s="262" t="s">
        <v>322</v>
      </c>
      <c r="D119" s="254" t="s">
        <v>187</v>
      </c>
      <c r="E119" s="255">
        <v>1</v>
      </c>
      <c r="F119" s="256"/>
      <c r="G119" s="257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1.2E-4</v>
      </c>
      <c r="O119" s="232">
        <f>ROUND(E119*N119,2)</f>
        <v>0</v>
      </c>
      <c r="P119" s="232">
        <v>0</v>
      </c>
      <c r="Q119" s="232">
        <f>ROUND(E119*P119,2)</f>
        <v>0</v>
      </c>
      <c r="R119" s="233"/>
      <c r="S119" s="233" t="s">
        <v>128</v>
      </c>
      <c r="T119" s="233" t="s">
        <v>128</v>
      </c>
      <c r="U119" s="233">
        <v>0.71099999999999997</v>
      </c>
      <c r="V119" s="233">
        <f>ROUND(E119*U119,2)</f>
        <v>0.71</v>
      </c>
      <c r="W119" s="233"/>
      <c r="X119" s="233" t="s">
        <v>129</v>
      </c>
      <c r="Y119" s="233" t="s">
        <v>130</v>
      </c>
      <c r="Z119" s="212"/>
      <c r="AA119" s="212"/>
      <c r="AB119" s="212"/>
      <c r="AC119" s="212"/>
      <c r="AD119" s="212"/>
      <c r="AE119" s="212"/>
      <c r="AF119" s="212"/>
      <c r="AG119" s="212" t="s">
        <v>131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52">
        <v>78</v>
      </c>
      <c r="B120" s="253" t="s">
        <v>323</v>
      </c>
      <c r="C120" s="262" t="s">
        <v>324</v>
      </c>
      <c r="D120" s="254" t="s">
        <v>187</v>
      </c>
      <c r="E120" s="255">
        <v>1</v>
      </c>
      <c r="F120" s="256"/>
      <c r="G120" s="257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2">
        <v>5.0000000000000001E-4</v>
      </c>
      <c r="O120" s="232">
        <f>ROUND(E120*N120,2)</f>
        <v>0</v>
      </c>
      <c r="P120" s="232">
        <v>0</v>
      </c>
      <c r="Q120" s="232">
        <f>ROUND(E120*P120,2)</f>
        <v>0</v>
      </c>
      <c r="R120" s="233"/>
      <c r="S120" s="233" t="s">
        <v>128</v>
      </c>
      <c r="T120" s="233" t="s">
        <v>128</v>
      </c>
      <c r="U120" s="233">
        <v>0.37</v>
      </c>
      <c r="V120" s="233">
        <f>ROUND(E120*U120,2)</f>
        <v>0.37</v>
      </c>
      <c r="W120" s="233"/>
      <c r="X120" s="233" t="s">
        <v>129</v>
      </c>
      <c r="Y120" s="233" t="s">
        <v>130</v>
      </c>
      <c r="Z120" s="212"/>
      <c r="AA120" s="212"/>
      <c r="AB120" s="212"/>
      <c r="AC120" s="212"/>
      <c r="AD120" s="212"/>
      <c r="AE120" s="212"/>
      <c r="AF120" s="212"/>
      <c r="AG120" s="212" t="s">
        <v>131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52">
        <v>79</v>
      </c>
      <c r="B121" s="253" t="s">
        <v>325</v>
      </c>
      <c r="C121" s="262" t="s">
        <v>326</v>
      </c>
      <c r="D121" s="254" t="s">
        <v>296</v>
      </c>
      <c r="E121" s="255">
        <v>4</v>
      </c>
      <c r="F121" s="256"/>
      <c r="G121" s="257">
        <f>ROUND(E121*F121,2)</f>
        <v>0</v>
      </c>
      <c r="H121" s="234"/>
      <c r="I121" s="233">
        <f>ROUND(E121*H121,2)</f>
        <v>0</v>
      </c>
      <c r="J121" s="234"/>
      <c r="K121" s="233">
        <f>ROUND(E121*J121,2)</f>
        <v>0</v>
      </c>
      <c r="L121" s="233">
        <v>21</v>
      </c>
      <c r="M121" s="233">
        <f>G121*(1+L121/100)</f>
        <v>0</v>
      </c>
      <c r="N121" s="232">
        <v>8.9999999999999993E-3</v>
      </c>
      <c r="O121" s="232">
        <f>ROUND(E121*N121,2)</f>
        <v>0.04</v>
      </c>
      <c r="P121" s="232">
        <v>0</v>
      </c>
      <c r="Q121" s="232">
        <f>ROUND(E121*P121,2)</f>
        <v>0</v>
      </c>
      <c r="R121" s="233"/>
      <c r="S121" s="233" t="s">
        <v>128</v>
      </c>
      <c r="T121" s="233" t="s">
        <v>128</v>
      </c>
      <c r="U121" s="233">
        <v>1.77</v>
      </c>
      <c r="V121" s="233">
        <f>ROUND(E121*U121,2)</f>
        <v>7.08</v>
      </c>
      <c r="W121" s="233"/>
      <c r="X121" s="233" t="s">
        <v>129</v>
      </c>
      <c r="Y121" s="233" t="s">
        <v>130</v>
      </c>
      <c r="Z121" s="212"/>
      <c r="AA121" s="212"/>
      <c r="AB121" s="212"/>
      <c r="AC121" s="212"/>
      <c r="AD121" s="212"/>
      <c r="AE121" s="212"/>
      <c r="AF121" s="212"/>
      <c r="AG121" s="212" t="s">
        <v>131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52">
        <v>80</v>
      </c>
      <c r="B122" s="253" t="s">
        <v>327</v>
      </c>
      <c r="C122" s="262" t="s">
        <v>328</v>
      </c>
      <c r="D122" s="254" t="s">
        <v>296</v>
      </c>
      <c r="E122" s="255">
        <v>1</v>
      </c>
      <c r="F122" s="256"/>
      <c r="G122" s="257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2">
        <v>1.2E-2</v>
      </c>
      <c r="O122" s="232">
        <f>ROUND(E122*N122,2)</f>
        <v>0.01</v>
      </c>
      <c r="P122" s="232">
        <v>0</v>
      </c>
      <c r="Q122" s="232">
        <f>ROUND(E122*P122,2)</f>
        <v>0</v>
      </c>
      <c r="R122" s="233"/>
      <c r="S122" s="233" t="s">
        <v>128</v>
      </c>
      <c r="T122" s="233" t="s">
        <v>128</v>
      </c>
      <c r="U122" s="233">
        <v>1.5</v>
      </c>
      <c r="V122" s="233">
        <f>ROUND(E122*U122,2)</f>
        <v>1.5</v>
      </c>
      <c r="W122" s="233"/>
      <c r="X122" s="233" t="s">
        <v>129</v>
      </c>
      <c r="Y122" s="233" t="s">
        <v>130</v>
      </c>
      <c r="Z122" s="212"/>
      <c r="AA122" s="212"/>
      <c r="AB122" s="212"/>
      <c r="AC122" s="212"/>
      <c r="AD122" s="212"/>
      <c r="AE122" s="212"/>
      <c r="AF122" s="212"/>
      <c r="AG122" s="212" t="s">
        <v>131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52">
        <v>81</v>
      </c>
      <c r="B123" s="253" t="s">
        <v>329</v>
      </c>
      <c r="C123" s="262" t="s">
        <v>330</v>
      </c>
      <c r="D123" s="254" t="s">
        <v>187</v>
      </c>
      <c r="E123" s="255">
        <v>2</v>
      </c>
      <c r="F123" s="256"/>
      <c r="G123" s="257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3"/>
      <c r="S123" s="233" t="s">
        <v>331</v>
      </c>
      <c r="T123" s="233" t="s">
        <v>291</v>
      </c>
      <c r="U123" s="233">
        <v>0</v>
      </c>
      <c r="V123" s="233">
        <f>ROUND(E123*U123,2)</f>
        <v>0</v>
      </c>
      <c r="W123" s="233"/>
      <c r="X123" s="233" t="s">
        <v>129</v>
      </c>
      <c r="Y123" s="233" t="s">
        <v>130</v>
      </c>
      <c r="Z123" s="212"/>
      <c r="AA123" s="212"/>
      <c r="AB123" s="212"/>
      <c r="AC123" s="212"/>
      <c r="AD123" s="212"/>
      <c r="AE123" s="212"/>
      <c r="AF123" s="212"/>
      <c r="AG123" s="212" t="s">
        <v>131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52">
        <v>82</v>
      </c>
      <c r="B124" s="253" t="s">
        <v>332</v>
      </c>
      <c r="C124" s="262" t="s">
        <v>333</v>
      </c>
      <c r="D124" s="254" t="s">
        <v>187</v>
      </c>
      <c r="E124" s="255">
        <v>1</v>
      </c>
      <c r="F124" s="256"/>
      <c r="G124" s="257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3"/>
      <c r="S124" s="233" t="s">
        <v>331</v>
      </c>
      <c r="T124" s="233" t="s">
        <v>291</v>
      </c>
      <c r="U124" s="233">
        <v>0</v>
      </c>
      <c r="V124" s="233">
        <f>ROUND(E124*U124,2)</f>
        <v>0</v>
      </c>
      <c r="W124" s="233"/>
      <c r="X124" s="233" t="s">
        <v>129</v>
      </c>
      <c r="Y124" s="233" t="s">
        <v>130</v>
      </c>
      <c r="Z124" s="212"/>
      <c r="AA124" s="212"/>
      <c r="AB124" s="212"/>
      <c r="AC124" s="212"/>
      <c r="AD124" s="212"/>
      <c r="AE124" s="212"/>
      <c r="AF124" s="212"/>
      <c r="AG124" s="212" t="s">
        <v>131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52">
        <v>83</v>
      </c>
      <c r="B125" s="253" t="s">
        <v>334</v>
      </c>
      <c r="C125" s="262" t="s">
        <v>335</v>
      </c>
      <c r="D125" s="254" t="s">
        <v>187</v>
      </c>
      <c r="E125" s="255">
        <v>1</v>
      </c>
      <c r="F125" s="256"/>
      <c r="G125" s="257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3"/>
      <c r="S125" s="233" t="s">
        <v>331</v>
      </c>
      <c r="T125" s="233" t="s">
        <v>291</v>
      </c>
      <c r="U125" s="233">
        <v>0</v>
      </c>
      <c r="V125" s="233">
        <f>ROUND(E125*U125,2)</f>
        <v>0</v>
      </c>
      <c r="W125" s="233"/>
      <c r="X125" s="233" t="s">
        <v>129</v>
      </c>
      <c r="Y125" s="233" t="s">
        <v>130</v>
      </c>
      <c r="Z125" s="212"/>
      <c r="AA125" s="212"/>
      <c r="AB125" s="212"/>
      <c r="AC125" s="212"/>
      <c r="AD125" s="212"/>
      <c r="AE125" s="212"/>
      <c r="AF125" s="212"/>
      <c r="AG125" s="212" t="s">
        <v>131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52">
        <v>84</v>
      </c>
      <c r="B126" s="253" t="s">
        <v>336</v>
      </c>
      <c r="C126" s="262" t="s">
        <v>337</v>
      </c>
      <c r="D126" s="254" t="s">
        <v>187</v>
      </c>
      <c r="E126" s="255">
        <v>1</v>
      </c>
      <c r="F126" s="256"/>
      <c r="G126" s="257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3"/>
      <c r="S126" s="233" t="s">
        <v>331</v>
      </c>
      <c r="T126" s="233" t="s">
        <v>291</v>
      </c>
      <c r="U126" s="233">
        <v>0</v>
      </c>
      <c r="V126" s="233">
        <f>ROUND(E126*U126,2)</f>
        <v>0</v>
      </c>
      <c r="W126" s="233"/>
      <c r="X126" s="233" t="s">
        <v>129</v>
      </c>
      <c r="Y126" s="233" t="s">
        <v>130</v>
      </c>
      <c r="Z126" s="212"/>
      <c r="AA126" s="212"/>
      <c r="AB126" s="212"/>
      <c r="AC126" s="212"/>
      <c r="AD126" s="212"/>
      <c r="AE126" s="212"/>
      <c r="AF126" s="212"/>
      <c r="AG126" s="212" t="s">
        <v>131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52">
        <v>85</v>
      </c>
      <c r="B127" s="253" t="s">
        <v>338</v>
      </c>
      <c r="C127" s="262" t="s">
        <v>339</v>
      </c>
      <c r="D127" s="254" t="s">
        <v>187</v>
      </c>
      <c r="E127" s="255">
        <v>1</v>
      </c>
      <c r="F127" s="256"/>
      <c r="G127" s="257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3"/>
      <c r="S127" s="233" t="s">
        <v>331</v>
      </c>
      <c r="T127" s="233" t="s">
        <v>291</v>
      </c>
      <c r="U127" s="233">
        <v>0</v>
      </c>
      <c r="V127" s="233">
        <f>ROUND(E127*U127,2)</f>
        <v>0</v>
      </c>
      <c r="W127" s="233"/>
      <c r="X127" s="233" t="s">
        <v>129</v>
      </c>
      <c r="Y127" s="233" t="s">
        <v>130</v>
      </c>
      <c r="Z127" s="212"/>
      <c r="AA127" s="212"/>
      <c r="AB127" s="212"/>
      <c r="AC127" s="212"/>
      <c r="AD127" s="212"/>
      <c r="AE127" s="212"/>
      <c r="AF127" s="212"/>
      <c r="AG127" s="212" t="s">
        <v>131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52">
        <v>86</v>
      </c>
      <c r="B128" s="253" t="s">
        <v>340</v>
      </c>
      <c r="C128" s="262" t="s">
        <v>341</v>
      </c>
      <c r="D128" s="254" t="s">
        <v>187</v>
      </c>
      <c r="E128" s="255">
        <v>1</v>
      </c>
      <c r="F128" s="256"/>
      <c r="G128" s="257">
        <f>ROUND(E128*F128,2)</f>
        <v>0</v>
      </c>
      <c r="H128" s="234"/>
      <c r="I128" s="233">
        <f>ROUND(E128*H128,2)</f>
        <v>0</v>
      </c>
      <c r="J128" s="234"/>
      <c r="K128" s="233">
        <f>ROUND(E128*J128,2)</f>
        <v>0</v>
      </c>
      <c r="L128" s="233">
        <v>21</v>
      </c>
      <c r="M128" s="233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3"/>
      <c r="S128" s="233" t="s">
        <v>331</v>
      </c>
      <c r="T128" s="233" t="s">
        <v>291</v>
      </c>
      <c r="U128" s="233">
        <v>0</v>
      </c>
      <c r="V128" s="233">
        <f>ROUND(E128*U128,2)</f>
        <v>0</v>
      </c>
      <c r="W128" s="233"/>
      <c r="X128" s="233" t="s">
        <v>129</v>
      </c>
      <c r="Y128" s="233" t="s">
        <v>130</v>
      </c>
      <c r="Z128" s="212"/>
      <c r="AA128" s="212"/>
      <c r="AB128" s="212"/>
      <c r="AC128" s="212"/>
      <c r="AD128" s="212"/>
      <c r="AE128" s="212"/>
      <c r="AF128" s="212"/>
      <c r="AG128" s="212" t="s">
        <v>131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52">
        <v>87</v>
      </c>
      <c r="B129" s="253" t="s">
        <v>342</v>
      </c>
      <c r="C129" s="262" t="s">
        <v>343</v>
      </c>
      <c r="D129" s="254" t="s">
        <v>296</v>
      </c>
      <c r="E129" s="255">
        <v>4</v>
      </c>
      <c r="F129" s="256"/>
      <c r="G129" s="257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2">
        <v>1.8400000000000001E-3</v>
      </c>
      <c r="O129" s="232">
        <f>ROUND(E129*N129,2)</f>
        <v>0.01</v>
      </c>
      <c r="P129" s="232">
        <v>0</v>
      </c>
      <c r="Q129" s="232">
        <f>ROUND(E129*P129,2)</f>
        <v>0</v>
      </c>
      <c r="R129" s="233"/>
      <c r="S129" s="233" t="s">
        <v>331</v>
      </c>
      <c r="T129" s="233" t="s">
        <v>291</v>
      </c>
      <c r="U129" s="233">
        <v>0</v>
      </c>
      <c r="V129" s="233">
        <f>ROUND(E129*U129,2)</f>
        <v>0</v>
      </c>
      <c r="W129" s="233"/>
      <c r="X129" s="233" t="s">
        <v>129</v>
      </c>
      <c r="Y129" s="233" t="s">
        <v>130</v>
      </c>
      <c r="Z129" s="212"/>
      <c r="AA129" s="212"/>
      <c r="AB129" s="212"/>
      <c r="AC129" s="212"/>
      <c r="AD129" s="212"/>
      <c r="AE129" s="212"/>
      <c r="AF129" s="212"/>
      <c r="AG129" s="212" t="s">
        <v>248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52">
        <v>88</v>
      </c>
      <c r="B130" s="253" t="s">
        <v>344</v>
      </c>
      <c r="C130" s="262" t="s">
        <v>345</v>
      </c>
      <c r="D130" s="254" t="s">
        <v>346</v>
      </c>
      <c r="E130" s="255">
        <v>10</v>
      </c>
      <c r="F130" s="256"/>
      <c r="G130" s="257">
        <f>ROUND(E130*F130,2)</f>
        <v>0</v>
      </c>
      <c r="H130" s="234"/>
      <c r="I130" s="233">
        <f>ROUND(E130*H130,2)</f>
        <v>0</v>
      </c>
      <c r="J130" s="234"/>
      <c r="K130" s="233">
        <f>ROUND(E130*J130,2)</f>
        <v>0</v>
      </c>
      <c r="L130" s="233">
        <v>21</v>
      </c>
      <c r="M130" s="233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3" t="s">
        <v>347</v>
      </c>
      <c r="S130" s="233" t="s">
        <v>128</v>
      </c>
      <c r="T130" s="233" t="s">
        <v>291</v>
      </c>
      <c r="U130" s="233">
        <v>1</v>
      </c>
      <c r="V130" s="233">
        <f>ROUND(E130*U130,2)</f>
        <v>10</v>
      </c>
      <c r="W130" s="233"/>
      <c r="X130" s="233" t="s">
        <v>348</v>
      </c>
      <c r="Y130" s="233" t="s">
        <v>130</v>
      </c>
      <c r="Z130" s="212"/>
      <c r="AA130" s="212"/>
      <c r="AB130" s="212"/>
      <c r="AC130" s="212"/>
      <c r="AD130" s="212"/>
      <c r="AE130" s="212"/>
      <c r="AF130" s="212"/>
      <c r="AG130" s="212" t="s">
        <v>349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52">
        <v>89</v>
      </c>
      <c r="B131" s="253" t="s">
        <v>350</v>
      </c>
      <c r="C131" s="262" t="s">
        <v>351</v>
      </c>
      <c r="D131" s="254" t="s">
        <v>346</v>
      </c>
      <c r="E131" s="255">
        <v>10</v>
      </c>
      <c r="F131" s="256"/>
      <c r="G131" s="257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3" t="s">
        <v>347</v>
      </c>
      <c r="S131" s="233" t="s">
        <v>128</v>
      </c>
      <c r="T131" s="233" t="s">
        <v>291</v>
      </c>
      <c r="U131" s="233">
        <v>1</v>
      </c>
      <c r="V131" s="233">
        <f>ROUND(E131*U131,2)</f>
        <v>10</v>
      </c>
      <c r="W131" s="233"/>
      <c r="X131" s="233" t="s">
        <v>348</v>
      </c>
      <c r="Y131" s="233" t="s">
        <v>130</v>
      </c>
      <c r="Z131" s="212"/>
      <c r="AA131" s="212"/>
      <c r="AB131" s="212"/>
      <c r="AC131" s="212"/>
      <c r="AD131" s="212"/>
      <c r="AE131" s="212"/>
      <c r="AF131" s="212"/>
      <c r="AG131" s="212" t="s">
        <v>349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52">
        <v>90</v>
      </c>
      <c r="B132" s="253" t="s">
        <v>352</v>
      </c>
      <c r="C132" s="262" t="s">
        <v>353</v>
      </c>
      <c r="D132" s="254" t="s">
        <v>187</v>
      </c>
      <c r="E132" s="255">
        <v>5</v>
      </c>
      <c r="F132" s="256"/>
      <c r="G132" s="257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2">
        <v>3.2000000000000003E-4</v>
      </c>
      <c r="O132" s="232">
        <f>ROUND(E132*N132,2)</f>
        <v>0</v>
      </c>
      <c r="P132" s="232">
        <v>0</v>
      </c>
      <c r="Q132" s="232">
        <f>ROUND(E132*P132,2)</f>
        <v>0</v>
      </c>
      <c r="R132" s="233" t="s">
        <v>223</v>
      </c>
      <c r="S132" s="233" t="s">
        <v>128</v>
      </c>
      <c r="T132" s="233" t="s">
        <v>291</v>
      </c>
      <c r="U132" s="233">
        <v>0</v>
      </c>
      <c r="V132" s="233">
        <f>ROUND(E132*U132,2)</f>
        <v>0</v>
      </c>
      <c r="W132" s="233"/>
      <c r="X132" s="233" t="s">
        <v>224</v>
      </c>
      <c r="Y132" s="233" t="s">
        <v>130</v>
      </c>
      <c r="Z132" s="212"/>
      <c r="AA132" s="212"/>
      <c r="AB132" s="212"/>
      <c r="AC132" s="212"/>
      <c r="AD132" s="212"/>
      <c r="AE132" s="212"/>
      <c r="AF132" s="212"/>
      <c r="AG132" s="212" t="s">
        <v>225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52">
        <v>91</v>
      </c>
      <c r="B133" s="253" t="s">
        <v>354</v>
      </c>
      <c r="C133" s="262" t="s">
        <v>355</v>
      </c>
      <c r="D133" s="254" t="s">
        <v>187</v>
      </c>
      <c r="E133" s="255">
        <v>4</v>
      </c>
      <c r="F133" s="256"/>
      <c r="G133" s="257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2">
        <v>3.6999999999999999E-4</v>
      </c>
      <c r="O133" s="232">
        <f>ROUND(E133*N133,2)</f>
        <v>0</v>
      </c>
      <c r="P133" s="232">
        <v>0</v>
      </c>
      <c r="Q133" s="232">
        <f>ROUND(E133*P133,2)</f>
        <v>0</v>
      </c>
      <c r="R133" s="233" t="s">
        <v>223</v>
      </c>
      <c r="S133" s="233" t="s">
        <v>128</v>
      </c>
      <c r="T133" s="233" t="s">
        <v>291</v>
      </c>
      <c r="U133" s="233">
        <v>0</v>
      </c>
      <c r="V133" s="233">
        <f>ROUND(E133*U133,2)</f>
        <v>0</v>
      </c>
      <c r="W133" s="233"/>
      <c r="X133" s="233" t="s">
        <v>224</v>
      </c>
      <c r="Y133" s="233" t="s">
        <v>130</v>
      </c>
      <c r="Z133" s="212"/>
      <c r="AA133" s="212"/>
      <c r="AB133" s="212"/>
      <c r="AC133" s="212"/>
      <c r="AD133" s="212"/>
      <c r="AE133" s="212"/>
      <c r="AF133" s="212"/>
      <c r="AG133" s="212" t="s">
        <v>225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52">
        <v>92</v>
      </c>
      <c r="B134" s="253" t="s">
        <v>356</v>
      </c>
      <c r="C134" s="262" t="s">
        <v>357</v>
      </c>
      <c r="D134" s="254" t="s">
        <v>187</v>
      </c>
      <c r="E134" s="255">
        <v>1</v>
      </c>
      <c r="F134" s="256"/>
      <c r="G134" s="257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2">
        <v>2E-3</v>
      </c>
      <c r="O134" s="232">
        <f>ROUND(E134*N134,2)</f>
        <v>0</v>
      </c>
      <c r="P134" s="232">
        <v>0</v>
      </c>
      <c r="Q134" s="232">
        <f>ROUND(E134*P134,2)</f>
        <v>0</v>
      </c>
      <c r="R134" s="233" t="s">
        <v>223</v>
      </c>
      <c r="S134" s="233" t="s">
        <v>128</v>
      </c>
      <c r="T134" s="233" t="s">
        <v>291</v>
      </c>
      <c r="U134" s="233">
        <v>0</v>
      </c>
      <c r="V134" s="233">
        <f>ROUND(E134*U134,2)</f>
        <v>0</v>
      </c>
      <c r="W134" s="233"/>
      <c r="X134" s="233" t="s">
        <v>224</v>
      </c>
      <c r="Y134" s="233" t="s">
        <v>130</v>
      </c>
      <c r="Z134" s="212"/>
      <c r="AA134" s="212"/>
      <c r="AB134" s="212"/>
      <c r="AC134" s="212"/>
      <c r="AD134" s="212"/>
      <c r="AE134" s="212"/>
      <c r="AF134" s="212"/>
      <c r="AG134" s="212" t="s">
        <v>225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2">
        <v>93</v>
      </c>
      <c r="B135" s="253" t="s">
        <v>358</v>
      </c>
      <c r="C135" s="262" t="s">
        <v>359</v>
      </c>
      <c r="D135" s="254" t="s">
        <v>187</v>
      </c>
      <c r="E135" s="255">
        <v>1</v>
      </c>
      <c r="F135" s="256"/>
      <c r="G135" s="257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1.2999999999999999E-3</v>
      </c>
      <c r="O135" s="232">
        <f>ROUND(E135*N135,2)</f>
        <v>0</v>
      </c>
      <c r="P135" s="232">
        <v>0</v>
      </c>
      <c r="Q135" s="232">
        <f>ROUND(E135*P135,2)</f>
        <v>0</v>
      </c>
      <c r="R135" s="233" t="s">
        <v>223</v>
      </c>
      <c r="S135" s="233" t="s">
        <v>128</v>
      </c>
      <c r="T135" s="233" t="s">
        <v>291</v>
      </c>
      <c r="U135" s="233">
        <v>0</v>
      </c>
      <c r="V135" s="233">
        <f>ROUND(E135*U135,2)</f>
        <v>0</v>
      </c>
      <c r="W135" s="233"/>
      <c r="X135" s="233" t="s">
        <v>224</v>
      </c>
      <c r="Y135" s="233" t="s">
        <v>130</v>
      </c>
      <c r="Z135" s="212"/>
      <c r="AA135" s="212"/>
      <c r="AB135" s="212"/>
      <c r="AC135" s="212"/>
      <c r="AD135" s="212"/>
      <c r="AE135" s="212"/>
      <c r="AF135" s="212"/>
      <c r="AG135" s="212" t="s">
        <v>225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52">
        <v>94</v>
      </c>
      <c r="B136" s="253" t="s">
        <v>360</v>
      </c>
      <c r="C136" s="262" t="s">
        <v>361</v>
      </c>
      <c r="D136" s="254" t="s">
        <v>187</v>
      </c>
      <c r="E136" s="255">
        <v>1</v>
      </c>
      <c r="F136" s="256"/>
      <c r="G136" s="257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2">
        <v>8.4999999999999995E-4</v>
      </c>
      <c r="O136" s="232">
        <f>ROUND(E136*N136,2)</f>
        <v>0</v>
      </c>
      <c r="P136" s="232">
        <v>0</v>
      </c>
      <c r="Q136" s="232">
        <f>ROUND(E136*P136,2)</f>
        <v>0</v>
      </c>
      <c r="R136" s="233" t="s">
        <v>223</v>
      </c>
      <c r="S136" s="233" t="s">
        <v>128</v>
      </c>
      <c r="T136" s="233" t="s">
        <v>291</v>
      </c>
      <c r="U136" s="233">
        <v>0</v>
      </c>
      <c r="V136" s="233">
        <f>ROUND(E136*U136,2)</f>
        <v>0</v>
      </c>
      <c r="W136" s="233"/>
      <c r="X136" s="233" t="s">
        <v>224</v>
      </c>
      <c r="Y136" s="233" t="s">
        <v>130</v>
      </c>
      <c r="Z136" s="212"/>
      <c r="AA136" s="212"/>
      <c r="AB136" s="212"/>
      <c r="AC136" s="212"/>
      <c r="AD136" s="212"/>
      <c r="AE136" s="212"/>
      <c r="AF136" s="212"/>
      <c r="AG136" s="212" t="s">
        <v>225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52">
        <v>95</v>
      </c>
      <c r="B137" s="253" t="s">
        <v>362</v>
      </c>
      <c r="C137" s="262" t="s">
        <v>363</v>
      </c>
      <c r="D137" s="254" t="s">
        <v>187</v>
      </c>
      <c r="E137" s="255">
        <v>1</v>
      </c>
      <c r="F137" s="256"/>
      <c r="G137" s="257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3" t="s">
        <v>223</v>
      </c>
      <c r="S137" s="233" t="s">
        <v>128</v>
      </c>
      <c r="T137" s="233" t="s">
        <v>291</v>
      </c>
      <c r="U137" s="233">
        <v>0</v>
      </c>
      <c r="V137" s="233">
        <f>ROUND(E137*U137,2)</f>
        <v>0</v>
      </c>
      <c r="W137" s="233"/>
      <c r="X137" s="233" t="s">
        <v>224</v>
      </c>
      <c r="Y137" s="233" t="s">
        <v>130</v>
      </c>
      <c r="Z137" s="212"/>
      <c r="AA137" s="212"/>
      <c r="AB137" s="212"/>
      <c r="AC137" s="212"/>
      <c r="AD137" s="212"/>
      <c r="AE137" s="212"/>
      <c r="AF137" s="212"/>
      <c r="AG137" s="212" t="s">
        <v>225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52">
        <v>96</v>
      </c>
      <c r="B138" s="253" t="s">
        <v>364</v>
      </c>
      <c r="C138" s="262" t="s">
        <v>365</v>
      </c>
      <c r="D138" s="254" t="s">
        <v>187</v>
      </c>
      <c r="E138" s="255">
        <v>4</v>
      </c>
      <c r="F138" s="256"/>
      <c r="G138" s="257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2.9E-4</v>
      </c>
      <c r="O138" s="232">
        <f>ROUND(E138*N138,2)</f>
        <v>0</v>
      </c>
      <c r="P138" s="232">
        <v>0</v>
      </c>
      <c r="Q138" s="232">
        <f>ROUND(E138*P138,2)</f>
        <v>0</v>
      </c>
      <c r="R138" s="233" t="s">
        <v>223</v>
      </c>
      <c r="S138" s="233" t="s">
        <v>128</v>
      </c>
      <c r="T138" s="233" t="s">
        <v>291</v>
      </c>
      <c r="U138" s="233">
        <v>0</v>
      </c>
      <c r="V138" s="233">
        <f>ROUND(E138*U138,2)</f>
        <v>0</v>
      </c>
      <c r="W138" s="233"/>
      <c r="X138" s="233" t="s">
        <v>224</v>
      </c>
      <c r="Y138" s="233" t="s">
        <v>130</v>
      </c>
      <c r="Z138" s="212"/>
      <c r="AA138" s="212"/>
      <c r="AB138" s="212"/>
      <c r="AC138" s="212"/>
      <c r="AD138" s="212"/>
      <c r="AE138" s="212"/>
      <c r="AF138" s="212"/>
      <c r="AG138" s="212" t="s">
        <v>225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52">
        <v>97</v>
      </c>
      <c r="B139" s="253" t="s">
        <v>366</v>
      </c>
      <c r="C139" s="262" t="s">
        <v>367</v>
      </c>
      <c r="D139" s="254" t="s">
        <v>187</v>
      </c>
      <c r="E139" s="255">
        <v>4</v>
      </c>
      <c r="F139" s="256"/>
      <c r="G139" s="257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2">
        <v>1.33E-3</v>
      </c>
      <c r="O139" s="232">
        <f>ROUND(E139*N139,2)</f>
        <v>0.01</v>
      </c>
      <c r="P139" s="232">
        <v>0</v>
      </c>
      <c r="Q139" s="232">
        <f>ROUND(E139*P139,2)</f>
        <v>0</v>
      </c>
      <c r="R139" s="233" t="s">
        <v>223</v>
      </c>
      <c r="S139" s="233" t="s">
        <v>128</v>
      </c>
      <c r="T139" s="233" t="s">
        <v>291</v>
      </c>
      <c r="U139" s="233">
        <v>0</v>
      </c>
      <c r="V139" s="233">
        <f>ROUND(E139*U139,2)</f>
        <v>0</v>
      </c>
      <c r="W139" s="233"/>
      <c r="X139" s="233" t="s">
        <v>224</v>
      </c>
      <c r="Y139" s="233" t="s">
        <v>130</v>
      </c>
      <c r="Z139" s="212"/>
      <c r="AA139" s="212"/>
      <c r="AB139" s="212"/>
      <c r="AC139" s="212"/>
      <c r="AD139" s="212"/>
      <c r="AE139" s="212"/>
      <c r="AF139" s="212"/>
      <c r="AG139" s="212" t="s">
        <v>225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2">
        <v>98</v>
      </c>
      <c r="B140" s="253" t="s">
        <v>368</v>
      </c>
      <c r="C140" s="262" t="s">
        <v>369</v>
      </c>
      <c r="D140" s="254" t="s">
        <v>187</v>
      </c>
      <c r="E140" s="255">
        <v>2</v>
      </c>
      <c r="F140" s="256"/>
      <c r="G140" s="257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2">
        <v>1.15E-2</v>
      </c>
      <c r="O140" s="232">
        <f>ROUND(E140*N140,2)</f>
        <v>0.02</v>
      </c>
      <c r="P140" s="232">
        <v>0</v>
      </c>
      <c r="Q140" s="232">
        <f>ROUND(E140*P140,2)</f>
        <v>0</v>
      </c>
      <c r="R140" s="233" t="s">
        <v>223</v>
      </c>
      <c r="S140" s="233" t="s">
        <v>128</v>
      </c>
      <c r="T140" s="233" t="s">
        <v>291</v>
      </c>
      <c r="U140" s="233">
        <v>0</v>
      </c>
      <c r="V140" s="233">
        <f>ROUND(E140*U140,2)</f>
        <v>0</v>
      </c>
      <c r="W140" s="233"/>
      <c r="X140" s="233" t="s">
        <v>224</v>
      </c>
      <c r="Y140" s="233" t="s">
        <v>130</v>
      </c>
      <c r="Z140" s="212"/>
      <c r="AA140" s="212"/>
      <c r="AB140" s="212"/>
      <c r="AC140" s="212"/>
      <c r="AD140" s="212"/>
      <c r="AE140" s="212"/>
      <c r="AF140" s="212"/>
      <c r="AG140" s="212" t="s">
        <v>225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 x14ac:dyDescent="0.2">
      <c r="A141" s="252">
        <v>99</v>
      </c>
      <c r="B141" s="253" t="s">
        <v>370</v>
      </c>
      <c r="C141" s="262" t="s">
        <v>371</v>
      </c>
      <c r="D141" s="254" t="s">
        <v>187</v>
      </c>
      <c r="E141" s="255">
        <v>1</v>
      </c>
      <c r="F141" s="256"/>
      <c r="G141" s="257">
        <f>ROUND(E141*F141,2)</f>
        <v>0</v>
      </c>
      <c r="H141" s="234"/>
      <c r="I141" s="233">
        <f>ROUND(E141*H141,2)</f>
        <v>0</v>
      </c>
      <c r="J141" s="234"/>
      <c r="K141" s="233">
        <f>ROUND(E141*J141,2)</f>
        <v>0</v>
      </c>
      <c r="L141" s="233">
        <v>21</v>
      </c>
      <c r="M141" s="233">
        <f>G141*(1+L141/100)</f>
        <v>0</v>
      </c>
      <c r="N141" s="232">
        <v>0.02</v>
      </c>
      <c r="O141" s="232">
        <f>ROUND(E141*N141,2)</f>
        <v>0.02</v>
      </c>
      <c r="P141" s="232">
        <v>0</v>
      </c>
      <c r="Q141" s="232">
        <f>ROUND(E141*P141,2)</f>
        <v>0</v>
      </c>
      <c r="R141" s="233" t="s">
        <v>223</v>
      </c>
      <c r="S141" s="233" t="s">
        <v>128</v>
      </c>
      <c r="T141" s="233" t="s">
        <v>291</v>
      </c>
      <c r="U141" s="233">
        <v>0</v>
      </c>
      <c r="V141" s="233">
        <f>ROUND(E141*U141,2)</f>
        <v>0</v>
      </c>
      <c r="W141" s="233"/>
      <c r="X141" s="233" t="s">
        <v>224</v>
      </c>
      <c r="Y141" s="233" t="s">
        <v>130</v>
      </c>
      <c r="Z141" s="212"/>
      <c r="AA141" s="212"/>
      <c r="AB141" s="212"/>
      <c r="AC141" s="212"/>
      <c r="AD141" s="212"/>
      <c r="AE141" s="212"/>
      <c r="AF141" s="212"/>
      <c r="AG141" s="212" t="s">
        <v>225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52">
        <v>100</v>
      </c>
      <c r="B142" s="253" t="s">
        <v>372</v>
      </c>
      <c r="C142" s="262" t="s">
        <v>373</v>
      </c>
      <c r="D142" s="254" t="s">
        <v>187</v>
      </c>
      <c r="E142" s="255">
        <v>4</v>
      </c>
      <c r="F142" s="256"/>
      <c r="G142" s="257">
        <f>ROUND(E142*F142,2)</f>
        <v>0</v>
      </c>
      <c r="H142" s="234"/>
      <c r="I142" s="233">
        <f>ROUND(E142*H142,2)</f>
        <v>0</v>
      </c>
      <c r="J142" s="234"/>
      <c r="K142" s="233">
        <f>ROUND(E142*J142,2)</f>
        <v>0</v>
      </c>
      <c r="L142" s="233">
        <v>21</v>
      </c>
      <c r="M142" s="233">
        <f>G142*(1+L142/100)</f>
        <v>0</v>
      </c>
      <c r="N142" s="232">
        <v>1.6400000000000001E-2</v>
      </c>
      <c r="O142" s="232">
        <f>ROUND(E142*N142,2)</f>
        <v>7.0000000000000007E-2</v>
      </c>
      <c r="P142" s="232">
        <v>0</v>
      </c>
      <c r="Q142" s="232">
        <f>ROUND(E142*P142,2)</f>
        <v>0</v>
      </c>
      <c r="R142" s="233" t="s">
        <v>223</v>
      </c>
      <c r="S142" s="233" t="s">
        <v>128</v>
      </c>
      <c r="T142" s="233" t="s">
        <v>291</v>
      </c>
      <c r="U142" s="233">
        <v>0</v>
      </c>
      <c r="V142" s="233">
        <f>ROUND(E142*U142,2)</f>
        <v>0</v>
      </c>
      <c r="W142" s="233"/>
      <c r="X142" s="233" t="s">
        <v>224</v>
      </c>
      <c r="Y142" s="233" t="s">
        <v>130</v>
      </c>
      <c r="Z142" s="212"/>
      <c r="AA142" s="212"/>
      <c r="AB142" s="212"/>
      <c r="AC142" s="212"/>
      <c r="AD142" s="212"/>
      <c r="AE142" s="212"/>
      <c r="AF142" s="212"/>
      <c r="AG142" s="212" t="s">
        <v>225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52">
        <v>101</v>
      </c>
      <c r="B143" s="253" t="s">
        <v>374</v>
      </c>
      <c r="C143" s="262" t="s">
        <v>375</v>
      </c>
      <c r="D143" s="254" t="s">
        <v>187</v>
      </c>
      <c r="E143" s="255">
        <v>1</v>
      </c>
      <c r="F143" s="256"/>
      <c r="G143" s="257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2">
        <v>0.01</v>
      </c>
      <c r="O143" s="232">
        <f>ROUND(E143*N143,2)</f>
        <v>0.01</v>
      </c>
      <c r="P143" s="232">
        <v>0</v>
      </c>
      <c r="Q143" s="232">
        <f>ROUND(E143*P143,2)</f>
        <v>0</v>
      </c>
      <c r="R143" s="233" t="s">
        <v>223</v>
      </c>
      <c r="S143" s="233" t="s">
        <v>128</v>
      </c>
      <c r="T143" s="233" t="s">
        <v>291</v>
      </c>
      <c r="U143" s="233">
        <v>0</v>
      </c>
      <c r="V143" s="233">
        <f>ROUND(E143*U143,2)</f>
        <v>0</v>
      </c>
      <c r="W143" s="233"/>
      <c r="X143" s="233" t="s">
        <v>224</v>
      </c>
      <c r="Y143" s="233" t="s">
        <v>130</v>
      </c>
      <c r="Z143" s="212"/>
      <c r="AA143" s="212"/>
      <c r="AB143" s="212"/>
      <c r="AC143" s="212"/>
      <c r="AD143" s="212"/>
      <c r="AE143" s="212"/>
      <c r="AF143" s="212"/>
      <c r="AG143" s="212" t="s">
        <v>225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 x14ac:dyDescent="0.2">
      <c r="A144" s="246">
        <v>102</v>
      </c>
      <c r="B144" s="247" t="s">
        <v>376</v>
      </c>
      <c r="C144" s="260" t="s">
        <v>377</v>
      </c>
      <c r="D144" s="248" t="s">
        <v>187</v>
      </c>
      <c r="E144" s="249">
        <v>1</v>
      </c>
      <c r="F144" s="250"/>
      <c r="G144" s="251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32">
        <v>3.6400000000000002E-2</v>
      </c>
      <c r="O144" s="232">
        <f>ROUND(E144*N144,2)</f>
        <v>0.04</v>
      </c>
      <c r="P144" s="232">
        <v>0</v>
      </c>
      <c r="Q144" s="232">
        <f>ROUND(E144*P144,2)</f>
        <v>0</v>
      </c>
      <c r="R144" s="233" t="s">
        <v>223</v>
      </c>
      <c r="S144" s="233" t="s">
        <v>128</v>
      </c>
      <c r="T144" s="233" t="s">
        <v>291</v>
      </c>
      <c r="U144" s="233">
        <v>0</v>
      </c>
      <c r="V144" s="233">
        <f>ROUND(E144*U144,2)</f>
        <v>0</v>
      </c>
      <c r="W144" s="233"/>
      <c r="X144" s="233" t="s">
        <v>224</v>
      </c>
      <c r="Y144" s="233" t="s">
        <v>130</v>
      </c>
      <c r="Z144" s="212"/>
      <c r="AA144" s="212"/>
      <c r="AB144" s="212"/>
      <c r="AC144" s="212"/>
      <c r="AD144" s="212"/>
      <c r="AE144" s="212"/>
      <c r="AF144" s="212"/>
      <c r="AG144" s="212" t="s">
        <v>225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29">
        <v>103</v>
      </c>
      <c r="B145" s="230" t="s">
        <v>378</v>
      </c>
      <c r="C145" s="263" t="s">
        <v>379</v>
      </c>
      <c r="D145" s="231" t="s">
        <v>0</v>
      </c>
      <c r="E145" s="258"/>
      <c r="F145" s="234"/>
      <c r="G145" s="233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3"/>
      <c r="S145" s="233" t="s">
        <v>128</v>
      </c>
      <c r="T145" s="233" t="s">
        <v>128</v>
      </c>
      <c r="U145" s="233">
        <v>0</v>
      </c>
      <c r="V145" s="233">
        <f>ROUND(E145*U145,2)</f>
        <v>0</v>
      </c>
      <c r="W145" s="233"/>
      <c r="X145" s="233" t="s">
        <v>203</v>
      </c>
      <c r="Y145" s="233" t="s">
        <v>130</v>
      </c>
      <c r="Z145" s="212"/>
      <c r="AA145" s="212"/>
      <c r="AB145" s="212"/>
      <c r="AC145" s="212"/>
      <c r="AD145" s="212"/>
      <c r="AE145" s="212"/>
      <c r="AF145" s="212"/>
      <c r="AG145" s="212" t="s">
        <v>204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39" t="s">
        <v>123</v>
      </c>
      <c r="B146" s="240" t="s">
        <v>80</v>
      </c>
      <c r="C146" s="259" t="s">
        <v>81</v>
      </c>
      <c r="D146" s="241"/>
      <c r="E146" s="242"/>
      <c r="F146" s="243"/>
      <c r="G146" s="244">
        <f>SUMIF(AG147:AG150,"&lt;&gt;NOR",G147:G150)</f>
        <v>0</v>
      </c>
      <c r="H146" s="238"/>
      <c r="I146" s="238">
        <f>SUM(I147:I150)</f>
        <v>0</v>
      </c>
      <c r="J146" s="238"/>
      <c r="K146" s="238">
        <f>SUM(K147:K150)</f>
        <v>0</v>
      </c>
      <c r="L146" s="238"/>
      <c r="M146" s="238">
        <f>SUM(M147:M150)</f>
        <v>0</v>
      </c>
      <c r="N146" s="237"/>
      <c r="O146" s="237">
        <f>SUM(O147:O150)</f>
        <v>0</v>
      </c>
      <c r="P146" s="237"/>
      <c r="Q146" s="237">
        <f>SUM(Q147:Q150)</f>
        <v>0.02</v>
      </c>
      <c r="R146" s="238"/>
      <c r="S146" s="238"/>
      <c r="T146" s="238"/>
      <c r="U146" s="238"/>
      <c r="V146" s="238">
        <f>SUM(V147:V150)</f>
        <v>0.08</v>
      </c>
      <c r="W146" s="238"/>
      <c r="X146" s="238"/>
      <c r="Y146" s="238"/>
      <c r="AG146" t="s">
        <v>124</v>
      </c>
    </row>
    <row r="147" spans="1:60" ht="22.5" outlineLevel="1" x14ac:dyDescent="0.2">
      <c r="A147" s="252">
        <v>104</v>
      </c>
      <c r="B147" s="253" t="s">
        <v>380</v>
      </c>
      <c r="C147" s="262" t="s">
        <v>381</v>
      </c>
      <c r="D147" s="254" t="s">
        <v>382</v>
      </c>
      <c r="E147" s="255">
        <v>1</v>
      </c>
      <c r="F147" s="256"/>
      <c r="G147" s="257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3"/>
      <c r="S147" s="233" t="s">
        <v>331</v>
      </c>
      <c r="T147" s="233" t="s">
        <v>291</v>
      </c>
      <c r="U147" s="233">
        <v>0</v>
      </c>
      <c r="V147" s="233">
        <f>ROUND(E147*U147,2)</f>
        <v>0</v>
      </c>
      <c r="W147" s="233"/>
      <c r="X147" s="233" t="s">
        <v>129</v>
      </c>
      <c r="Y147" s="233" t="s">
        <v>130</v>
      </c>
      <c r="Z147" s="212"/>
      <c r="AA147" s="212"/>
      <c r="AB147" s="212"/>
      <c r="AC147" s="212"/>
      <c r="AD147" s="212"/>
      <c r="AE147" s="212"/>
      <c r="AF147" s="212"/>
      <c r="AG147" s="212" t="s">
        <v>131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 x14ac:dyDescent="0.2">
      <c r="A148" s="252">
        <v>105</v>
      </c>
      <c r="B148" s="253" t="s">
        <v>383</v>
      </c>
      <c r="C148" s="262" t="s">
        <v>384</v>
      </c>
      <c r="D148" s="254" t="s">
        <v>382</v>
      </c>
      <c r="E148" s="255">
        <v>1</v>
      </c>
      <c r="F148" s="256"/>
      <c r="G148" s="257">
        <f>ROUND(E148*F148,2)</f>
        <v>0</v>
      </c>
      <c r="H148" s="234"/>
      <c r="I148" s="233">
        <f>ROUND(E148*H148,2)</f>
        <v>0</v>
      </c>
      <c r="J148" s="234"/>
      <c r="K148" s="233">
        <f>ROUND(E148*J148,2)</f>
        <v>0</v>
      </c>
      <c r="L148" s="233">
        <v>21</v>
      </c>
      <c r="M148" s="233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3"/>
      <c r="S148" s="233" t="s">
        <v>331</v>
      </c>
      <c r="T148" s="233" t="s">
        <v>291</v>
      </c>
      <c r="U148" s="233">
        <v>0</v>
      </c>
      <c r="V148" s="233">
        <f>ROUND(E148*U148,2)</f>
        <v>0</v>
      </c>
      <c r="W148" s="233"/>
      <c r="X148" s="233" t="s">
        <v>129</v>
      </c>
      <c r="Y148" s="233" t="s">
        <v>130</v>
      </c>
      <c r="Z148" s="212"/>
      <c r="AA148" s="212"/>
      <c r="AB148" s="212"/>
      <c r="AC148" s="212"/>
      <c r="AD148" s="212"/>
      <c r="AE148" s="212"/>
      <c r="AF148" s="212"/>
      <c r="AG148" s="212" t="s">
        <v>131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52">
        <v>106</v>
      </c>
      <c r="B149" s="253" t="s">
        <v>385</v>
      </c>
      <c r="C149" s="262" t="s">
        <v>386</v>
      </c>
      <c r="D149" s="254" t="s">
        <v>187</v>
      </c>
      <c r="E149" s="255">
        <v>1</v>
      </c>
      <c r="F149" s="256"/>
      <c r="G149" s="257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2">
        <v>0</v>
      </c>
      <c r="O149" s="232">
        <f>ROUND(E149*N149,2)</f>
        <v>0</v>
      </c>
      <c r="P149" s="232">
        <v>2.3800000000000002E-2</v>
      </c>
      <c r="Q149" s="232">
        <f>ROUND(E149*P149,2)</f>
        <v>0.02</v>
      </c>
      <c r="R149" s="233"/>
      <c r="S149" s="233" t="s">
        <v>331</v>
      </c>
      <c r="T149" s="233" t="s">
        <v>291</v>
      </c>
      <c r="U149" s="233">
        <v>0.08</v>
      </c>
      <c r="V149" s="233">
        <f>ROUND(E149*U149,2)</f>
        <v>0.08</v>
      </c>
      <c r="W149" s="233"/>
      <c r="X149" s="233" t="s">
        <v>129</v>
      </c>
      <c r="Y149" s="233" t="s">
        <v>130</v>
      </c>
      <c r="Z149" s="212"/>
      <c r="AA149" s="212"/>
      <c r="AB149" s="212"/>
      <c r="AC149" s="212"/>
      <c r="AD149" s="212"/>
      <c r="AE149" s="212"/>
      <c r="AF149" s="212"/>
      <c r="AG149" s="212" t="s">
        <v>131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 x14ac:dyDescent="0.2">
      <c r="A150" s="252">
        <v>107</v>
      </c>
      <c r="B150" s="253" t="s">
        <v>387</v>
      </c>
      <c r="C150" s="262" t="s">
        <v>388</v>
      </c>
      <c r="D150" s="254" t="s">
        <v>382</v>
      </c>
      <c r="E150" s="255">
        <v>1</v>
      </c>
      <c r="F150" s="256"/>
      <c r="G150" s="257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3"/>
      <c r="S150" s="233" t="s">
        <v>331</v>
      </c>
      <c r="T150" s="233" t="s">
        <v>291</v>
      </c>
      <c r="U150" s="233">
        <v>0</v>
      </c>
      <c r="V150" s="233">
        <f>ROUND(E150*U150,2)</f>
        <v>0</v>
      </c>
      <c r="W150" s="233"/>
      <c r="X150" s="233" t="s">
        <v>129</v>
      </c>
      <c r="Y150" s="233" t="s">
        <v>130</v>
      </c>
      <c r="Z150" s="212"/>
      <c r="AA150" s="212"/>
      <c r="AB150" s="212"/>
      <c r="AC150" s="212"/>
      <c r="AD150" s="212"/>
      <c r="AE150" s="212"/>
      <c r="AF150" s="212"/>
      <c r="AG150" s="212" t="s">
        <v>131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39" t="s">
        <v>123</v>
      </c>
      <c r="B151" s="240" t="s">
        <v>82</v>
      </c>
      <c r="C151" s="259" t="s">
        <v>83</v>
      </c>
      <c r="D151" s="241"/>
      <c r="E151" s="242"/>
      <c r="F151" s="243"/>
      <c r="G151" s="244">
        <f>SUMIF(AG152:AG157,"&lt;&gt;NOR",G152:G157)</f>
        <v>0</v>
      </c>
      <c r="H151" s="238"/>
      <c r="I151" s="238">
        <f>SUM(I152:I157)</f>
        <v>0</v>
      </c>
      <c r="J151" s="238"/>
      <c r="K151" s="238">
        <f>SUM(K152:K157)</f>
        <v>0</v>
      </c>
      <c r="L151" s="238"/>
      <c r="M151" s="238">
        <f>SUM(M152:M157)</f>
        <v>0</v>
      </c>
      <c r="N151" s="237"/>
      <c r="O151" s="237">
        <f>SUM(O152:O157)</f>
        <v>0.44000000000000006</v>
      </c>
      <c r="P151" s="237"/>
      <c r="Q151" s="237">
        <f>SUM(Q152:Q157)</f>
        <v>0</v>
      </c>
      <c r="R151" s="238"/>
      <c r="S151" s="238"/>
      <c r="T151" s="238"/>
      <c r="U151" s="238"/>
      <c r="V151" s="238">
        <f>SUM(V152:V157)</f>
        <v>22.03</v>
      </c>
      <c r="W151" s="238"/>
      <c r="X151" s="238"/>
      <c r="Y151" s="238"/>
      <c r="AG151" t="s">
        <v>124</v>
      </c>
    </row>
    <row r="152" spans="1:60" outlineLevel="1" x14ac:dyDescent="0.2">
      <c r="A152" s="252">
        <v>108</v>
      </c>
      <c r="B152" s="253" t="s">
        <v>389</v>
      </c>
      <c r="C152" s="262" t="s">
        <v>390</v>
      </c>
      <c r="D152" s="254" t="s">
        <v>127</v>
      </c>
      <c r="E152" s="255">
        <v>21.48</v>
      </c>
      <c r="F152" s="256"/>
      <c r="G152" s="257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32">
        <v>4.8300000000000001E-3</v>
      </c>
      <c r="O152" s="232">
        <f>ROUND(E152*N152,2)</f>
        <v>0.1</v>
      </c>
      <c r="P152" s="232">
        <v>0</v>
      </c>
      <c r="Q152" s="232">
        <f>ROUND(E152*P152,2)</f>
        <v>0</v>
      </c>
      <c r="R152" s="233"/>
      <c r="S152" s="233" t="s">
        <v>128</v>
      </c>
      <c r="T152" s="233" t="s">
        <v>128</v>
      </c>
      <c r="U152" s="233">
        <v>0.97</v>
      </c>
      <c r="V152" s="233">
        <f>ROUND(E152*U152,2)</f>
        <v>20.84</v>
      </c>
      <c r="W152" s="233"/>
      <c r="X152" s="233" t="s">
        <v>129</v>
      </c>
      <c r="Y152" s="233" t="s">
        <v>130</v>
      </c>
      <c r="Z152" s="212"/>
      <c r="AA152" s="212"/>
      <c r="AB152" s="212"/>
      <c r="AC152" s="212"/>
      <c r="AD152" s="212"/>
      <c r="AE152" s="212"/>
      <c r="AF152" s="212"/>
      <c r="AG152" s="212" t="s">
        <v>248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6">
        <v>109</v>
      </c>
      <c r="B153" s="247" t="s">
        <v>391</v>
      </c>
      <c r="C153" s="260" t="s">
        <v>392</v>
      </c>
      <c r="D153" s="248" t="s">
        <v>139</v>
      </c>
      <c r="E153" s="249">
        <v>17</v>
      </c>
      <c r="F153" s="250"/>
      <c r="G153" s="251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2">
        <v>4.0000000000000003E-5</v>
      </c>
      <c r="O153" s="232">
        <f>ROUND(E153*N153,2)</f>
        <v>0</v>
      </c>
      <c r="P153" s="232">
        <v>0</v>
      </c>
      <c r="Q153" s="232">
        <f>ROUND(E153*P153,2)</f>
        <v>0</v>
      </c>
      <c r="R153" s="233"/>
      <c r="S153" s="233" t="s">
        <v>128</v>
      </c>
      <c r="T153" s="233" t="s">
        <v>128</v>
      </c>
      <c r="U153" s="233">
        <v>7.0000000000000007E-2</v>
      </c>
      <c r="V153" s="233">
        <f>ROUND(E153*U153,2)</f>
        <v>1.19</v>
      </c>
      <c r="W153" s="233"/>
      <c r="X153" s="233" t="s">
        <v>129</v>
      </c>
      <c r="Y153" s="233" t="s">
        <v>130</v>
      </c>
      <c r="Z153" s="212"/>
      <c r="AA153" s="212"/>
      <c r="AB153" s="212"/>
      <c r="AC153" s="212"/>
      <c r="AD153" s="212"/>
      <c r="AE153" s="212"/>
      <c r="AF153" s="212"/>
      <c r="AG153" s="212" t="s">
        <v>131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29"/>
      <c r="B154" s="230"/>
      <c r="C154" s="261" t="s">
        <v>393</v>
      </c>
      <c r="D154" s="235"/>
      <c r="E154" s="236">
        <v>17</v>
      </c>
      <c r="F154" s="233"/>
      <c r="G154" s="233"/>
      <c r="H154" s="233"/>
      <c r="I154" s="233"/>
      <c r="J154" s="233"/>
      <c r="K154" s="233"/>
      <c r="L154" s="233"/>
      <c r="M154" s="233"/>
      <c r="N154" s="232"/>
      <c r="O154" s="232"/>
      <c r="P154" s="232"/>
      <c r="Q154" s="232"/>
      <c r="R154" s="233"/>
      <c r="S154" s="233"/>
      <c r="T154" s="233"/>
      <c r="U154" s="233"/>
      <c r="V154" s="233"/>
      <c r="W154" s="233"/>
      <c r="X154" s="233"/>
      <c r="Y154" s="233"/>
      <c r="Z154" s="212"/>
      <c r="AA154" s="212"/>
      <c r="AB154" s="212"/>
      <c r="AC154" s="212"/>
      <c r="AD154" s="212"/>
      <c r="AE154" s="212"/>
      <c r="AF154" s="212"/>
      <c r="AG154" s="212" t="s">
        <v>133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6">
        <v>110</v>
      </c>
      <c r="B155" s="247" t="s">
        <v>394</v>
      </c>
      <c r="C155" s="260" t="s">
        <v>395</v>
      </c>
      <c r="D155" s="248" t="s">
        <v>127</v>
      </c>
      <c r="E155" s="249">
        <v>23.628</v>
      </c>
      <c r="F155" s="250"/>
      <c r="G155" s="251">
        <f>ROUND(E155*F155,2)</f>
        <v>0</v>
      </c>
      <c r="H155" s="234"/>
      <c r="I155" s="233">
        <f>ROUND(E155*H155,2)</f>
        <v>0</v>
      </c>
      <c r="J155" s="234"/>
      <c r="K155" s="233">
        <f>ROUND(E155*J155,2)</f>
        <v>0</v>
      </c>
      <c r="L155" s="233">
        <v>21</v>
      </c>
      <c r="M155" s="233">
        <f>G155*(1+L155/100)</f>
        <v>0</v>
      </c>
      <c r="N155" s="232">
        <v>1.4200000000000001E-2</v>
      </c>
      <c r="O155" s="232">
        <f>ROUND(E155*N155,2)</f>
        <v>0.34</v>
      </c>
      <c r="P155" s="232">
        <v>0</v>
      </c>
      <c r="Q155" s="232">
        <f>ROUND(E155*P155,2)</f>
        <v>0</v>
      </c>
      <c r="R155" s="233" t="s">
        <v>223</v>
      </c>
      <c r="S155" s="233" t="s">
        <v>128</v>
      </c>
      <c r="T155" s="233" t="s">
        <v>291</v>
      </c>
      <c r="U155" s="233">
        <v>0</v>
      </c>
      <c r="V155" s="233">
        <f>ROUND(E155*U155,2)</f>
        <v>0</v>
      </c>
      <c r="W155" s="233"/>
      <c r="X155" s="233" t="s">
        <v>224</v>
      </c>
      <c r="Y155" s="233" t="s">
        <v>130</v>
      </c>
      <c r="Z155" s="212"/>
      <c r="AA155" s="212"/>
      <c r="AB155" s="212"/>
      <c r="AC155" s="212"/>
      <c r="AD155" s="212"/>
      <c r="AE155" s="212"/>
      <c r="AF155" s="212"/>
      <c r="AG155" s="212" t="s">
        <v>396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29"/>
      <c r="B156" s="230"/>
      <c r="C156" s="261" t="s">
        <v>397</v>
      </c>
      <c r="D156" s="235"/>
      <c r="E156" s="236">
        <v>23.628</v>
      </c>
      <c r="F156" s="233"/>
      <c r="G156" s="233"/>
      <c r="H156" s="233"/>
      <c r="I156" s="233"/>
      <c r="J156" s="233"/>
      <c r="K156" s="233"/>
      <c r="L156" s="233"/>
      <c r="M156" s="233"/>
      <c r="N156" s="232"/>
      <c r="O156" s="232"/>
      <c r="P156" s="232"/>
      <c r="Q156" s="232"/>
      <c r="R156" s="233"/>
      <c r="S156" s="233"/>
      <c r="T156" s="233"/>
      <c r="U156" s="233"/>
      <c r="V156" s="233"/>
      <c r="W156" s="233"/>
      <c r="X156" s="233"/>
      <c r="Y156" s="233"/>
      <c r="Z156" s="212"/>
      <c r="AA156" s="212"/>
      <c r="AB156" s="212"/>
      <c r="AC156" s="212"/>
      <c r="AD156" s="212"/>
      <c r="AE156" s="212"/>
      <c r="AF156" s="212"/>
      <c r="AG156" s="212" t="s">
        <v>133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9">
        <v>111</v>
      </c>
      <c r="B157" s="230" t="s">
        <v>398</v>
      </c>
      <c r="C157" s="263" t="s">
        <v>399</v>
      </c>
      <c r="D157" s="231" t="s">
        <v>0</v>
      </c>
      <c r="E157" s="258"/>
      <c r="F157" s="234"/>
      <c r="G157" s="233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21</v>
      </c>
      <c r="M157" s="233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3"/>
      <c r="S157" s="233" t="s">
        <v>128</v>
      </c>
      <c r="T157" s="233" t="s">
        <v>128</v>
      </c>
      <c r="U157" s="233">
        <v>0</v>
      </c>
      <c r="V157" s="233">
        <f>ROUND(E157*U157,2)</f>
        <v>0</v>
      </c>
      <c r="W157" s="233"/>
      <c r="X157" s="233" t="s">
        <v>203</v>
      </c>
      <c r="Y157" s="233" t="s">
        <v>130</v>
      </c>
      <c r="Z157" s="212"/>
      <c r="AA157" s="212"/>
      <c r="AB157" s="212"/>
      <c r="AC157" s="212"/>
      <c r="AD157" s="212"/>
      <c r="AE157" s="212"/>
      <c r="AF157" s="212"/>
      <c r="AG157" s="212" t="s">
        <v>204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">
      <c r="A158" s="239" t="s">
        <v>123</v>
      </c>
      <c r="B158" s="240" t="s">
        <v>84</v>
      </c>
      <c r="C158" s="259" t="s">
        <v>85</v>
      </c>
      <c r="D158" s="241"/>
      <c r="E158" s="242"/>
      <c r="F158" s="243"/>
      <c r="G158" s="244">
        <f>SUMIF(AG159:AG168,"&lt;&gt;NOR",G159:G168)</f>
        <v>0</v>
      </c>
      <c r="H158" s="238"/>
      <c r="I158" s="238">
        <f>SUM(I159:I168)</f>
        <v>0</v>
      </c>
      <c r="J158" s="238"/>
      <c r="K158" s="238">
        <f>SUM(K159:K168)</f>
        <v>0</v>
      </c>
      <c r="L158" s="238"/>
      <c r="M158" s="238">
        <f>SUM(M159:M168)</f>
        <v>0</v>
      </c>
      <c r="N158" s="237"/>
      <c r="O158" s="237">
        <f>SUM(O159:O168)</f>
        <v>0.63</v>
      </c>
      <c r="P158" s="237"/>
      <c r="Q158" s="237">
        <f>SUM(Q159:Q168)</f>
        <v>0</v>
      </c>
      <c r="R158" s="238"/>
      <c r="S158" s="238"/>
      <c r="T158" s="238"/>
      <c r="U158" s="238"/>
      <c r="V158" s="238">
        <f>SUM(V159:V168)</f>
        <v>39.459999999999994</v>
      </c>
      <c r="W158" s="238"/>
      <c r="X158" s="238"/>
      <c r="Y158" s="238"/>
      <c r="AG158" t="s">
        <v>124</v>
      </c>
    </row>
    <row r="159" spans="1:60" outlineLevel="1" x14ac:dyDescent="0.2">
      <c r="A159" s="246">
        <v>112</v>
      </c>
      <c r="B159" s="247" t="s">
        <v>400</v>
      </c>
      <c r="C159" s="260" t="s">
        <v>401</v>
      </c>
      <c r="D159" s="248" t="s">
        <v>139</v>
      </c>
      <c r="E159" s="249">
        <v>2.6</v>
      </c>
      <c r="F159" s="250"/>
      <c r="G159" s="251">
        <f>ROUND(E159*F159,2)</f>
        <v>0</v>
      </c>
      <c r="H159" s="234"/>
      <c r="I159" s="233">
        <f>ROUND(E159*H159,2)</f>
        <v>0</v>
      </c>
      <c r="J159" s="234"/>
      <c r="K159" s="233">
        <f>ROUND(E159*J159,2)</f>
        <v>0</v>
      </c>
      <c r="L159" s="233">
        <v>21</v>
      </c>
      <c r="M159" s="233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3"/>
      <c r="S159" s="233" t="s">
        <v>128</v>
      </c>
      <c r="T159" s="233" t="s">
        <v>128</v>
      </c>
      <c r="U159" s="233">
        <v>0.56999999999999995</v>
      </c>
      <c r="V159" s="233">
        <f>ROUND(E159*U159,2)</f>
        <v>1.48</v>
      </c>
      <c r="W159" s="233"/>
      <c r="X159" s="233" t="s">
        <v>129</v>
      </c>
      <c r="Y159" s="233" t="s">
        <v>130</v>
      </c>
      <c r="Z159" s="212"/>
      <c r="AA159" s="212"/>
      <c r="AB159" s="212"/>
      <c r="AC159" s="212"/>
      <c r="AD159" s="212"/>
      <c r="AE159" s="212"/>
      <c r="AF159" s="212"/>
      <c r="AG159" s="212" t="s">
        <v>248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29"/>
      <c r="B160" s="230"/>
      <c r="C160" s="261" t="s">
        <v>402</v>
      </c>
      <c r="D160" s="235"/>
      <c r="E160" s="236">
        <v>2.6</v>
      </c>
      <c r="F160" s="233"/>
      <c r="G160" s="233"/>
      <c r="H160" s="233"/>
      <c r="I160" s="233"/>
      <c r="J160" s="233"/>
      <c r="K160" s="233"/>
      <c r="L160" s="233"/>
      <c r="M160" s="233"/>
      <c r="N160" s="232"/>
      <c r="O160" s="232"/>
      <c r="P160" s="232"/>
      <c r="Q160" s="232"/>
      <c r="R160" s="233"/>
      <c r="S160" s="233"/>
      <c r="T160" s="233"/>
      <c r="U160" s="233"/>
      <c r="V160" s="233"/>
      <c r="W160" s="233"/>
      <c r="X160" s="233"/>
      <c r="Y160" s="233"/>
      <c r="Z160" s="212"/>
      <c r="AA160" s="212"/>
      <c r="AB160" s="212"/>
      <c r="AC160" s="212"/>
      <c r="AD160" s="212"/>
      <c r="AE160" s="212"/>
      <c r="AF160" s="212"/>
      <c r="AG160" s="212" t="s">
        <v>133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6">
        <v>113</v>
      </c>
      <c r="B161" s="247" t="s">
        <v>403</v>
      </c>
      <c r="C161" s="260" t="s">
        <v>404</v>
      </c>
      <c r="D161" s="248" t="s">
        <v>127</v>
      </c>
      <c r="E161" s="249">
        <v>33.25</v>
      </c>
      <c r="F161" s="250"/>
      <c r="G161" s="251">
        <f>ROUND(E161*F161,2)</f>
        <v>0</v>
      </c>
      <c r="H161" s="234"/>
      <c r="I161" s="233">
        <f>ROUND(E161*H161,2)</f>
        <v>0</v>
      </c>
      <c r="J161" s="234"/>
      <c r="K161" s="233">
        <f>ROUND(E161*J161,2)</f>
        <v>0</v>
      </c>
      <c r="L161" s="233">
        <v>21</v>
      </c>
      <c r="M161" s="233">
        <f>G161*(1+L161/100)</f>
        <v>0</v>
      </c>
      <c r="N161" s="232">
        <v>4.9699999999999996E-3</v>
      </c>
      <c r="O161" s="232">
        <f>ROUND(E161*N161,2)</f>
        <v>0.17</v>
      </c>
      <c r="P161" s="232">
        <v>0</v>
      </c>
      <c r="Q161" s="232">
        <f>ROUND(E161*P161,2)</f>
        <v>0</v>
      </c>
      <c r="R161" s="233"/>
      <c r="S161" s="233" t="s">
        <v>128</v>
      </c>
      <c r="T161" s="233" t="s">
        <v>128</v>
      </c>
      <c r="U161" s="233">
        <v>0.98399999999999999</v>
      </c>
      <c r="V161" s="233">
        <f>ROUND(E161*U161,2)</f>
        <v>32.72</v>
      </c>
      <c r="W161" s="233"/>
      <c r="X161" s="233" t="s">
        <v>129</v>
      </c>
      <c r="Y161" s="233" t="s">
        <v>130</v>
      </c>
      <c r="Z161" s="212"/>
      <c r="AA161" s="212"/>
      <c r="AB161" s="212"/>
      <c r="AC161" s="212"/>
      <c r="AD161" s="212"/>
      <c r="AE161" s="212"/>
      <c r="AF161" s="212"/>
      <c r="AG161" s="212" t="s">
        <v>248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">
      <c r="A162" s="229"/>
      <c r="B162" s="230"/>
      <c r="C162" s="261" t="s">
        <v>163</v>
      </c>
      <c r="D162" s="235"/>
      <c r="E162" s="236">
        <v>33.25</v>
      </c>
      <c r="F162" s="233"/>
      <c r="G162" s="233"/>
      <c r="H162" s="233"/>
      <c r="I162" s="233"/>
      <c r="J162" s="233"/>
      <c r="K162" s="233"/>
      <c r="L162" s="233"/>
      <c r="M162" s="233"/>
      <c r="N162" s="232"/>
      <c r="O162" s="232"/>
      <c r="P162" s="232"/>
      <c r="Q162" s="232"/>
      <c r="R162" s="233"/>
      <c r="S162" s="233"/>
      <c r="T162" s="233"/>
      <c r="U162" s="233"/>
      <c r="V162" s="233"/>
      <c r="W162" s="233"/>
      <c r="X162" s="233"/>
      <c r="Y162" s="233"/>
      <c r="Z162" s="212"/>
      <c r="AA162" s="212"/>
      <c r="AB162" s="212"/>
      <c r="AC162" s="212"/>
      <c r="AD162" s="212"/>
      <c r="AE162" s="212"/>
      <c r="AF162" s="212"/>
      <c r="AG162" s="212" t="s">
        <v>133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46">
        <v>114</v>
      </c>
      <c r="B163" s="247" t="s">
        <v>405</v>
      </c>
      <c r="C163" s="260" t="s">
        <v>406</v>
      </c>
      <c r="D163" s="248" t="s">
        <v>139</v>
      </c>
      <c r="E163" s="249">
        <v>43.8</v>
      </c>
      <c r="F163" s="250"/>
      <c r="G163" s="251">
        <f>ROUND(E163*F163,2)</f>
        <v>0</v>
      </c>
      <c r="H163" s="234"/>
      <c r="I163" s="233">
        <f>ROUND(E163*H163,2)</f>
        <v>0</v>
      </c>
      <c r="J163" s="234"/>
      <c r="K163" s="233">
        <f>ROUND(E163*J163,2)</f>
        <v>0</v>
      </c>
      <c r="L163" s="233">
        <v>21</v>
      </c>
      <c r="M163" s="233">
        <f>G163*(1+L163/100)</f>
        <v>0</v>
      </c>
      <c r="N163" s="232">
        <v>1.2999999999999999E-4</v>
      </c>
      <c r="O163" s="232">
        <f>ROUND(E163*N163,2)</f>
        <v>0.01</v>
      </c>
      <c r="P163" s="232">
        <v>0</v>
      </c>
      <c r="Q163" s="232">
        <f>ROUND(E163*P163,2)</f>
        <v>0</v>
      </c>
      <c r="R163" s="233"/>
      <c r="S163" s="233" t="s">
        <v>128</v>
      </c>
      <c r="T163" s="233" t="s">
        <v>128</v>
      </c>
      <c r="U163" s="233">
        <v>0.12</v>
      </c>
      <c r="V163" s="233">
        <f>ROUND(E163*U163,2)</f>
        <v>5.26</v>
      </c>
      <c r="W163" s="233"/>
      <c r="X163" s="233" t="s">
        <v>129</v>
      </c>
      <c r="Y163" s="233" t="s">
        <v>130</v>
      </c>
      <c r="Z163" s="212"/>
      <c r="AA163" s="212"/>
      <c r="AB163" s="212"/>
      <c r="AC163" s="212"/>
      <c r="AD163" s="212"/>
      <c r="AE163" s="212"/>
      <c r="AF163" s="212"/>
      <c r="AG163" s="212" t="s">
        <v>248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2" x14ac:dyDescent="0.2">
      <c r="A164" s="229"/>
      <c r="B164" s="230"/>
      <c r="C164" s="261" t="s">
        <v>407</v>
      </c>
      <c r="D164" s="235"/>
      <c r="E164" s="236">
        <v>17</v>
      </c>
      <c r="F164" s="233"/>
      <c r="G164" s="233"/>
      <c r="H164" s="233"/>
      <c r="I164" s="233"/>
      <c r="J164" s="233"/>
      <c r="K164" s="233"/>
      <c r="L164" s="233"/>
      <c r="M164" s="233"/>
      <c r="N164" s="232"/>
      <c r="O164" s="232"/>
      <c r="P164" s="232"/>
      <c r="Q164" s="232"/>
      <c r="R164" s="233"/>
      <c r="S164" s="233"/>
      <c r="T164" s="233"/>
      <c r="U164" s="233"/>
      <c r="V164" s="233"/>
      <c r="W164" s="233"/>
      <c r="X164" s="233"/>
      <c r="Y164" s="233"/>
      <c r="Z164" s="212"/>
      <c r="AA164" s="212"/>
      <c r="AB164" s="212"/>
      <c r="AC164" s="212"/>
      <c r="AD164" s="212"/>
      <c r="AE164" s="212"/>
      <c r="AF164" s="212"/>
      <c r="AG164" s="212" t="s">
        <v>133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29"/>
      <c r="B165" s="230"/>
      <c r="C165" s="261" t="s">
        <v>408</v>
      </c>
      <c r="D165" s="235"/>
      <c r="E165" s="236">
        <v>26.8</v>
      </c>
      <c r="F165" s="233"/>
      <c r="G165" s="233"/>
      <c r="H165" s="233"/>
      <c r="I165" s="233"/>
      <c r="J165" s="233"/>
      <c r="K165" s="233"/>
      <c r="L165" s="233"/>
      <c r="M165" s="233"/>
      <c r="N165" s="232"/>
      <c r="O165" s="232"/>
      <c r="P165" s="232"/>
      <c r="Q165" s="232"/>
      <c r="R165" s="233"/>
      <c r="S165" s="233"/>
      <c r="T165" s="233"/>
      <c r="U165" s="233"/>
      <c r="V165" s="233"/>
      <c r="W165" s="233"/>
      <c r="X165" s="233"/>
      <c r="Y165" s="233"/>
      <c r="Z165" s="212"/>
      <c r="AA165" s="212"/>
      <c r="AB165" s="212"/>
      <c r="AC165" s="212"/>
      <c r="AD165" s="212"/>
      <c r="AE165" s="212"/>
      <c r="AF165" s="212"/>
      <c r="AG165" s="212" t="s">
        <v>133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6">
        <v>115</v>
      </c>
      <c r="B166" s="247" t="s">
        <v>409</v>
      </c>
      <c r="C166" s="260" t="s">
        <v>410</v>
      </c>
      <c r="D166" s="248" t="s">
        <v>127</v>
      </c>
      <c r="E166" s="249">
        <v>36.575000000000003</v>
      </c>
      <c r="F166" s="250"/>
      <c r="G166" s="251">
        <f>ROUND(E166*F166,2)</f>
        <v>0</v>
      </c>
      <c r="H166" s="234"/>
      <c r="I166" s="233">
        <f>ROUND(E166*H166,2)</f>
        <v>0</v>
      </c>
      <c r="J166" s="234"/>
      <c r="K166" s="233">
        <f>ROUND(E166*J166,2)</f>
        <v>0</v>
      </c>
      <c r="L166" s="233">
        <v>21</v>
      </c>
      <c r="M166" s="233">
        <f>G166*(1+L166/100)</f>
        <v>0</v>
      </c>
      <c r="N166" s="232">
        <v>1.2200000000000001E-2</v>
      </c>
      <c r="O166" s="232">
        <f>ROUND(E166*N166,2)</f>
        <v>0.45</v>
      </c>
      <c r="P166" s="232">
        <v>0</v>
      </c>
      <c r="Q166" s="232">
        <f>ROUND(E166*P166,2)</f>
        <v>0</v>
      </c>
      <c r="R166" s="233" t="s">
        <v>223</v>
      </c>
      <c r="S166" s="233" t="s">
        <v>128</v>
      </c>
      <c r="T166" s="233" t="s">
        <v>291</v>
      </c>
      <c r="U166" s="233">
        <v>0</v>
      </c>
      <c r="V166" s="233">
        <f>ROUND(E166*U166,2)</f>
        <v>0</v>
      </c>
      <c r="W166" s="233"/>
      <c r="X166" s="233" t="s">
        <v>224</v>
      </c>
      <c r="Y166" s="233" t="s">
        <v>130</v>
      </c>
      <c r="Z166" s="212"/>
      <c r="AA166" s="212"/>
      <c r="AB166" s="212"/>
      <c r="AC166" s="212"/>
      <c r="AD166" s="212"/>
      <c r="AE166" s="212"/>
      <c r="AF166" s="212"/>
      <c r="AG166" s="212" t="s">
        <v>225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29"/>
      <c r="B167" s="230"/>
      <c r="C167" s="261" t="s">
        <v>411</v>
      </c>
      <c r="D167" s="235"/>
      <c r="E167" s="236">
        <v>36.575000000000003</v>
      </c>
      <c r="F167" s="233"/>
      <c r="G167" s="233"/>
      <c r="H167" s="233"/>
      <c r="I167" s="233"/>
      <c r="J167" s="233"/>
      <c r="K167" s="233"/>
      <c r="L167" s="233"/>
      <c r="M167" s="233"/>
      <c r="N167" s="232"/>
      <c r="O167" s="232"/>
      <c r="P167" s="232"/>
      <c r="Q167" s="232"/>
      <c r="R167" s="233"/>
      <c r="S167" s="233"/>
      <c r="T167" s="233"/>
      <c r="U167" s="233"/>
      <c r="V167" s="233"/>
      <c r="W167" s="233"/>
      <c r="X167" s="233"/>
      <c r="Y167" s="233"/>
      <c r="Z167" s="212"/>
      <c r="AA167" s="212"/>
      <c r="AB167" s="212"/>
      <c r="AC167" s="212"/>
      <c r="AD167" s="212"/>
      <c r="AE167" s="212"/>
      <c r="AF167" s="212"/>
      <c r="AG167" s="212" t="s">
        <v>133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9">
        <v>116</v>
      </c>
      <c r="B168" s="230" t="s">
        <v>412</v>
      </c>
      <c r="C168" s="263" t="s">
        <v>413</v>
      </c>
      <c r="D168" s="231" t="s">
        <v>0</v>
      </c>
      <c r="E168" s="258"/>
      <c r="F168" s="234"/>
      <c r="G168" s="233">
        <f>ROUND(E168*F168,2)</f>
        <v>0</v>
      </c>
      <c r="H168" s="234"/>
      <c r="I168" s="233">
        <f>ROUND(E168*H168,2)</f>
        <v>0</v>
      </c>
      <c r="J168" s="234"/>
      <c r="K168" s="233">
        <f>ROUND(E168*J168,2)</f>
        <v>0</v>
      </c>
      <c r="L168" s="233">
        <v>21</v>
      </c>
      <c r="M168" s="233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3"/>
      <c r="S168" s="233" t="s">
        <v>128</v>
      </c>
      <c r="T168" s="233" t="s">
        <v>128</v>
      </c>
      <c r="U168" s="233">
        <v>0</v>
      </c>
      <c r="V168" s="233">
        <f>ROUND(E168*U168,2)</f>
        <v>0</v>
      </c>
      <c r="W168" s="233"/>
      <c r="X168" s="233" t="s">
        <v>203</v>
      </c>
      <c r="Y168" s="233" t="s">
        <v>130</v>
      </c>
      <c r="Z168" s="212"/>
      <c r="AA168" s="212"/>
      <c r="AB168" s="212"/>
      <c r="AC168" s="212"/>
      <c r="AD168" s="212"/>
      <c r="AE168" s="212"/>
      <c r="AF168" s="212"/>
      <c r="AG168" s="212" t="s">
        <v>204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x14ac:dyDescent="0.2">
      <c r="A169" s="239" t="s">
        <v>123</v>
      </c>
      <c r="B169" s="240" t="s">
        <v>86</v>
      </c>
      <c r="C169" s="259" t="s">
        <v>87</v>
      </c>
      <c r="D169" s="241"/>
      <c r="E169" s="242"/>
      <c r="F169" s="243"/>
      <c r="G169" s="244">
        <f>SUMIF(AG170:AG177,"&lt;&gt;NOR",G170:G177)</f>
        <v>0</v>
      </c>
      <c r="H169" s="238"/>
      <c r="I169" s="238">
        <f>SUM(I170:I177)</f>
        <v>0</v>
      </c>
      <c r="J169" s="238"/>
      <c r="K169" s="238">
        <f>SUM(K170:K177)</f>
        <v>0</v>
      </c>
      <c r="L169" s="238"/>
      <c r="M169" s="238">
        <f>SUM(M170:M177)</f>
        <v>0</v>
      </c>
      <c r="N169" s="237"/>
      <c r="O169" s="237">
        <f>SUM(O170:O177)</f>
        <v>0</v>
      </c>
      <c r="P169" s="237"/>
      <c r="Q169" s="237">
        <f>SUM(Q170:Q177)</f>
        <v>0</v>
      </c>
      <c r="R169" s="238"/>
      <c r="S169" s="238"/>
      <c r="T169" s="238"/>
      <c r="U169" s="238"/>
      <c r="V169" s="238">
        <f>SUM(V170:V177)</f>
        <v>6.37</v>
      </c>
      <c r="W169" s="238"/>
      <c r="X169" s="238"/>
      <c r="Y169" s="238"/>
      <c r="AG169" t="s">
        <v>124</v>
      </c>
    </row>
    <row r="170" spans="1:60" outlineLevel="1" x14ac:dyDescent="0.2">
      <c r="A170" s="246">
        <v>117</v>
      </c>
      <c r="B170" s="247" t="s">
        <v>414</v>
      </c>
      <c r="C170" s="260" t="s">
        <v>415</v>
      </c>
      <c r="D170" s="248" t="s">
        <v>127</v>
      </c>
      <c r="E170" s="249">
        <v>6</v>
      </c>
      <c r="F170" s="250"/>
      <c r="G170" s="251">
        <f>ROUND(E170*F170,2)</f>
        <v>0</v>
      </c>
      <c r="H170" s="234"/>
      <c r="I170" s="233">
        <f>ROUND(E170*H170,2)</f>
        <v>0</v>
      </c>
      <c r="J170" s="234"/>
      <c r="K170" s="233">
        <f>ROUND(E170*J170,2)</f>
        <v>0</v>
      </c>
      <c r="L170" s="233">
        <v>21</v>
      </c>
      <c r="M170" s="233">
        <f>G170*(1+L170/100)</f>
        <v>0</v>
      </c>
      <c r="N170" s="232">
        <v>2.3000000000000001E-4</v>
      </c>
      <c r="O170" s="232">
        <f>ROUND(E170*N170,2)</f>
        <v>0</v>
      </c>
      <c r="P170" s="232">
        <v>0</v>
      </c>
      <c r="Q170" s="232">
        <f>ROUND(E170*P170,2)</f>
        <v>0</v>
      </c>
      <c r="R170" s="233"/>
      <c r="S170" s="233" t="s">
        <v>128</v>
      </c>
      <c r="T170" s="233" t="s">
        <v>128</v>
      </c>
      <c r="U170" s="233">
        <v>0.40300000000000002</v>
      </c>
      <c r="V170" s="233">
        <f>ROUND(E170*U170,2)</f>
        <v>2.42</v>
      </c>
      <c r="W170" s="233"/>
      <c r="X170" s="233" t="s">
        <v>129</v>
      </c>
      <c r="Y170" s="233" t="s">
        <v>130</v>
      </c>
      <c r="Z170" s="212"/>
      <c r="AA170" s="212"/>
      <c r="AB170" s="212"/>
      <c r="AC170" s="212"/>
      <c r="AD170" s="212"/>
      <c r="AE170" s="212"/>
      <c r="AF170" s="212"/>
      <c r="AG170" s="212" t="s">
        <v>248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29"/>
      <c r="B171" s="230"/>
      <c r="C171" s="261" t="s">
        <v>416</v>
      </c>
      <c r="D171" s="235"/>
      <c r="E171" s="236">
        <v>6</v>
      </c>
      <c r="F171" s="233"/>
      <c r="G171" s="233"/>
      <c r="H171" s="233"/>
      <c r="I171" s="233"/>
      <c r="J171" s="233"/>
      <c r="K171" s="233"/>
      <c r="L171" s="233"/>
      <c r="M171" s="233"/>
      <c r="N171" s="232"/>
      <c r="O171" s="232"/>
      <c r="P171" s="232"/>
      <c r="Q171" s="232"/>
      <c r="R171" s="233"/>
      <c r="S171" s="233"/>
      <c r="T171" s="233"/>
      <c r="U171" s="233"/>
      <c r="V171" s="233"/>
      <c r="W171" s="233"/>
      <c r="X171" s="233"/>
      <c r="Y171" s="233"/>
      <c r="Z171" s="212"/>
      <c r="AA171" s="212"/>
      <c r="AB171" s="212"/>
      <c r="AC171" s="212"/>
      <c r="AD171" s="212"/>
      <c r="AE171" s="212"/>
      <c r="AF171" s="212"/>
      <c r="AG171" s="212" t="s">
        <v>133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6">
        <v>118</v>
      </c>
      <c r="B172" s="247" t="s">
        <v>417</v>
      </c>
      <c r="C172" s="260" t="s">
        <v>418</v>
      </c>
      <c r="D172" s="248" t="s">
        <v>127</v>
      </c>
      <c r="E172" s="249">
        <v>7.2</v>
      </c>
      <c r="F172" s="250"/>
      <c r="G172" s="251">
        <f>ROUND(E172*F172,2)</f>
        <v>0</v>
      </c>
      <c r="H172" s="234"/>
      <c r="I172" s="233">
        <f>ROUND(E172*H172,2)</f>
        <v>0</v>
      </c>
      <c r="J172" s="234"/>
      <c r="K172" s="233">
        <f>ROUND(E172*J172,2)</f>
        <v>0</v>
      </c>
      <c r="L172" s="233">
        <v>21</v>
      </c>
      <c r="M172" s="233">
        <f>G172*(1+L172/100)</f>
        <v>0</v>
      </c>
      <c r="N172" s="232">
        <v>4.8999999999999998E-4</v>
      </c>
      <c r="O172" s="232">
        <f>ROUND(E172*N172,2)</f>
        <v>0</v>
      </c>
      <c r="P172" s="232">
        <v>0</v>
      </c>
      <c r="Q172" s="232">
        <f>ROUND(E172*P172,2)</f>
        <v>0</v>
      </c>
      <c r="R172" s="233"/>
      <c r="S172" s="233" t="s">
        <v>128</v>
      </c>
      <c r="T172" s="233" t="s">
        <v>128</v>
      </c>
      <c r="U172" s="233">
        <v>0.24299999999999999</v>
      </c>
      <c r="V172" s="233">
        <f>ROUND(E172*U172,2)</f>
        <v>1.75</v>
      </c>
      <c r="W172" s="233"/>
      <c r="X172" s="233" t="s">
        <v>129</v>
      </c>
      <c r="Y172" s="233" t="s">
        <v>130</v>
      </c>
      <c r="Z172" s="212"/>
      <c r="AA172" s="212"/>
      <c r="AB172" s="212"/>
      <c r="AC172" s="212"/>
      <c r="AD172" s="212"/>
      <c r="AE172" s="212"/>
      <c r="AF172" s="212"/>
      <c r="AG172" s="212" t="s">
        <v>131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">
      <c r="A173" s="229"/>
      <c r="B173" s="230"/>
      <c r="C173" s="261" t="s">
        <v>419</v>
      </c>
      <c r="D173" s="235"/>
      <c r="E173" s="236">
        <v>7.2</v>
      </c>
      <c r="F173" s="233"/>
      <c r="G173" s="233"/>
      <c r="H173" s="233"/>
      <c r="I173" s="233"/>
      <c r="J173" s="233"/>
      <c r="K173" s="233"/>
      <c r="L173" s="233"/>
      <c r="M173" s="233"/>
      <c r="N173" s="232"/>
      <c r="O173" s="232"/>
      <c r="P173" s="232"/>
      <c r="Q173" s="232"/>
      <c r="R173" s="233"/>
      <c r="S173" s="233"/>
      <c r="T173" s="233"/>
      <c r="U173" s="233"/>
      <c r="V173" s="233"/>
      <c r="W173" s="233"/>
      <c r="X173" s="233"/>
      <c r="Y173" s="233"/>
      <c r="Z173" s="212"/>
      <c r="AA173" s="212"/>
      <c r="AB173" s="212"/>
      <c r="AC173" s="212"/>
      <c r="AD173" s="212"/>
      <c r="AE173" s="212"/>
      <c r="AF173" s="212"/>
      <c r="AG173" s="212" t="s">
        <v>133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6">
        <v>119</v>
      </c>
      <c r="B174" s="247" t="s">
        <v>420</v>
      </c>
      <c r="C174" s="260" t="s">
        <v>421</v>
      </c>
      <c r="D174" s="248" t="s">
        <v>139</v>
      </c>
      <c r="E174" s="249">
        <v>7.5</v>
      </c>
      <c r="F174" s="250"/>
      <c r="G174" s="251">
        <f>ROUND(E174*F174,2)</f>
        <v>0</v>
      </c>
      <c r="H174" s="234"/>
      <c r="I174" s="233">
        <f>ROUND(E174*H174,2)</f>
        <v>0</v>
      </c>
      <c r="J174" s="234"/>
      <c r="K174" s="233">
        <f>ROUND(E174*J174,2)</f>
        <v>0</v>
      </c>
      <c r="L174" s="233">
        <v>21</v>
      </c>
      <c r="M174" s="233">
        <f>G174*(1+L174/100)</f>
        <v>0</v>
      </c>
      <c r="N174" s="232">
        <v>6.9999999999999994E-5</v>
      </c>
      <c r="O174" s="232">
        <f>ROUND(E174*N174,2)</f>
        <v>0</v>
      </c>
      <c r="P174" s="232">
        <v>0</v>
      </c>
      <c r="Q174" s="232">
        <f>ROUND(E174*P174,2)</f>
        <v>0</v>
      </c>
      <c r="R174" s="233"/>
      <c r="S174" s="233" t="s">
        <v>128</v>
      </c>
      <c r="T174" s="233" t="s">
        <v>128</v>
      </c>
      <c r="U174" s="233">
        <v>8.6999999999999994E-2</v>
      </c>
      <c r="V174" s="233">
        <f>ROUND(E174*U174,2)</f>
        <v>0.65</v>
      </c>
      <c r="W174" s="233"/>
      <c r="X174" s="233" t="s">
        <v>129</v>
      </c>
      <c r="Y174" s="233" t="s">
        <v>130</v>
      </c>
      <c r="Z174" s="212"/>
      <c r="AA174" s="212"/>
      <c r="AB174" s="212"/>
      <c r="AC174" s="212"/>
      <c r="AD174" s="212"/>
      <c r="AE174" s="212"/>
      <c r="AF174" s="212"/>
      <c r="AG174" s="212" t="s">
        <v>131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">
      <c r="A175" s="229"/>
      <c r="B175" s="230"/>
      <c r="C175" s="261" t="s">
        <v>422</v>
      </c>
      <c r="D175" s="235"/>
      <c r="E175" s="236">
        <v>7.5</v>
      </c>
      <c r="F175" s="233"/>
      <c r="G175" s="233"/>
      <c r="H175" s="233"/>
      <c r="I175" s="233"/>
      <c r="J175" s="233"/>
      <c r="K175" s="233"/>
      <c r="L175" s="233"/>
      <c r="M175" s="233"/>
      <c r="N175" s="232"/>
      <c r="O175" s="232"/>
      <c r="P175" s="232"/>
      <c r="Q175" s="232"/>
      <c r="R175" s="233"/>
      <c r="S175" s="233"/>
      <c r="T175" s="233"/>
      <c r="U175" s="233"/>
      <c r="V175" s="233"/>
      <c r="W175" s="233"/>
      <c r="X175" s="233"/>
      <c r="Y175" s="233"/>
      <c r="Z175" s="212"/>
      <c r="AA175" s="212"/>
      <c r="AB175" s="212"/>
      <c r="AC175" s="212"/>
      <c r="AD175" s="212"/>
      <c r="AE175" s="212"/>
      <c r="AF175" s="212"/>
      <c r="AG175" s="212" t="s">
        <v>133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6">
        <v>120</v>
      </c>
      <c r="B176" s="247" t="s">
        <v>423</v>
      </c>
      <c r="C176" s="260" t="s">
        <v>424</v>
      </c>
      <c r="D176" s="248" t="s">
        <v>139</v>
      </c>
      <c r="E176" s="249">
        <v>15</v>
      </c>
      <c r="F176" s="250"/>
      <c r="G176" s="251">
        <f>ROUND(E176*F176,2)</f>
        <v>0</v>
      </c>
      <c r="H176" s="234"/>
      <c r="I176" s="233">
        <f>ROUND(E176*H176,2)</f>
        <v>0</v>
      </c>
      <c r="J176" s="234"/>
      <c r="K176" s="233">
        <f>ROUND(E176*J176,2)</f>
        <v>0</v>
      </c>
      <c r="L176" s="233">
        <v>21</v>
      </c>
      <c r="M176" s="233">
        <f>G176*(1+L176/100)</f>
        <v>0</v>
      </c>
      <c r="N176" s="232">
        <v>9.0000000000000006E-5</v>
      </c>
      <c r="O176" s="232">
        <f>ROUND(E176*N176,2)</f>
        <v>0</v>
      </c>
      <c r="P176" s="232">
        <v>0</v>
      </c>
      <c r="Q176" s="232">
        <f>ROUND(E176*P176,2)</f>
        <v>0</v>
      </c>
      <c r="R176" s="233"/>
      <c r="S176" s="233" t="s">
        <v>128</v>
      </c>
      <c r="T176" s="233" t="s">
        <v>128</v>
      </c>
      <c r="U176" s="233">
        <v>0.10299999999999999</v>
      </c>
      <c r="V176" s="233">
        <f>ROUND(E176*U176,2)</f>
        <v>1.55</v>
      </c>
      <c r="W176" s="233"/>
      <c r="X176" s="233" t="s">
        <v>129</v>
      </c>
      <c r="Y176" s="233" t="s">
        <v>130</v>
      </c>
      <c r="Z176" s="212"/>
      <c r="AA176" s="212"/>
      <c r="AB176" s="212"/>
      <c r="AC176" s="212"/>
      <c r="AD176" s="212"/>
      <c r="AE176" s="212"/>
      <c r="AF176" s="212"/>
      <c r="AG176" s="212" t="s">
        <v>131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29"/>
      <c r="B177" s="230"/>
      <c r="C177" s="261" t="s">
        <v>425</v>
      </c>
      <c r="D177" s="235"/>
      <c r="E177" s="236">
        <v>15</v>
      </c>
      <c r="F177" s="233"/>
      <c r="G177" s="233"/>
      <c r="H177" s="233"/>
      <c r="I177" s="233"/>
      <c r="J177" s="233"/>
      <c r="K177" s="233"/>
      <c r="L177" s="233"/>
      <c r="M177" s="233"/>
      <c r="N177" s="232"/>
      <c r="O177" s="232"/>
      <c r="P177" s="232"/>
      <c r="Q177" s="232"/>
      <c r="R177" s="233"/>
      <c r="S177" s="233"/>
      <c r="T177" s="233"/>
      <c r="U177" s="233"/>
      <c r="V177" s="233"/>
      <c r="W177" s="233"/>
      <c r="X177" s="233"/>
      <c r="Y177" s="233"/>
      <c r="Z177" s="212"/>
      <c r="AA177" s="212"/>
      <c r="AB177" s="212"/>
      <c r="AC177" s="212"/>
      <c r="AD177" s="212"/>
      <c r="AE177" s="212"/>
      <c r="AF177" s="212"/>
      <c r="AG177" s="212" t="s">
        <v>133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">
      <c r="A178" s="239" t="s">
        <v>123</v>
      </c>
      <c r="B178" s="240" t="s">
        <v>88</v>
      </c>
      <c r="C178" s="259" t="s">
        <v>89</v>
      </c>
      <c r="D178" s="241"/>
      <c r="E178" s="242"/>
      <c r="F178" s="243"/>
      <c r="G178" s="244">
        <f>SUMIF(AG179:AG180,"&lt;&gt;NOR",G179:G180)</f>
        <v>0</v>
      </c>
      <c r="H178" s="238"/>
      <c r="I178" s="238">
        <f>SUM(I179:I180)</f>
        <v>0</v>
      </c>
      <c r="J178" s="238"/>
      <c r="K178" s="238">
        <f>SUM(K179:K180)</f>
        <v>0</v>
      </c>
      <c r="L178" s="238"/>
      <c r="M178" s="238">
        <f>SUM(M179:M180)</f>
        <v>0</v>
      </c>
      <c r="N178" s="237"/>
      <c r="O178" s="237">
        <f>SUM(O179:O180)</f>
        <v>0.02</v>
      </c>
      <c r="P178" s="237"/>
      <c r="Q178" s="237">
        <f>SUM(Q179:Q180)</f>
        <v>0</v>
      </c>
      <c r="R178" s="238"/>
      <c r="S178" s="238"/>
      <c r="T178" s="238"/>
      <c r="U178" s="238"/>
      <c r="V178" s="238">
        <f>SUM(V179:V180)</f>
        <v>6.15</v>
      </c>
      <c r="W178" s="238"/>
      <c r="X178" s="238"/>
      <c r="Y178" s="238"/>
      <c r="AG178" t="s">
        <v>124</v>
      </c>
    </row>
    <row r="179" spans="1:60" ht="22.5" outlineLevel="1" x14ac:dyDescent="0.2">
      <c r="A179" s="246">
        <v>121</v>
      </c>
      <c r="B179" s="247" t="s">
        <v>426</v>
      </c>
      <c r="C179" s="260" t="s">
        <v>427</v>
      </c>
      <c r="D179" s="248" t="s">
        <v>127</v>
      </c>
      <c r="E179" s="249">
        <v>45.79</v>
      </c>
      <c r="F179" s="250"/>
      <c r="G179" s="251">
        <f>ROUND(E179*F179,2)</f>
        <v>0</v>
      </c>
      <c r="H179" s="234"/>
      <c r="I179" s="233">
        <f>ROUND(E179*H179,2)</f>
        <v>0</v>
      </c>
      <c r="J179" s="234"/>
      <c r="K179" s="233">
        <f>ROUND(E179*J179,2)</f>
        <v>0</v>
      </c>
      <c r="L179" s="233">
        <v>21</v>
      </c>
      <c r="M179" s="233">
        <f>G179*(1+L179/100)</f>
        <v>0</v>
      </c>
      <c r="N179" s="232">
        <v>4.2999999999999999E-4</v>
      </c>
      <c r="O179" s="232">
        <f>ROUND(E179*N179,2)</f>
        <v>0.02</v>
      </c>
      <c r="P179" s="232">
        <v>0</v>
      </c>
      <c r="Q179" s="232">
        <f>ROUND(E179*P179,2)</f>
        <v>0</v>
      </c>
      <c r="R179" s="233"/>
      <c r="S179" s="233" t="s">
        <v>128</v>
      </c>
      <c r="T179" s="233" t="s">
        <v>128</v>
      </c>
      <c r="U179" s="233">
        <v>0.13439999999999999</v>
      </c>
      <c r="V179" s="233">
        <f>ROUND(E179*U179,2)</f>
        <v>6.15</v>
      </c>
      <c r="W179" s="233"/>
      <c r="X179" s="233" t="s">
        <v>129</v>
      </c>
      <c r="Y179" s="233" t="s">
        <v>130</v>
      </c>
      <c r="Z179" s="212"/>
      <c r="AA179" s="212"/>
      <c r="AB179" s="212"/>
      <c r="AC179" s="212"/>
      <c r="AD179" s="212"/>
      <c r="AE179" s="212"/>
      <c r="AF179" s="212"/>
      <c r="AG179" s="212" t="s">
        <v>248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">
      <c r="A180" s="229"/>
      <c r="B180" s="230"/>
      <c r="C180" s="261" t="s">
        <v>199</v>
      </c>
      <c r="D180" s="235"/>
      <c r="E180" s="236">
        <v>45.79</v>
      </c>
      <c r="F180" s="233"/>
      <c r="G180" s="233"/>
      <c r="H180" s="233"/>
      <c r="I180" s="233"/>
      <c r="J180" s="233"/>
      <c r="K180" s="233"/>
      <c r="L180" s="233"/>
      <c r="M180" s="233"/>
      <c r="N180" s="232"/>
      <c r="O180" s="232"/>
      <c r="P180" s="232"/>
      <c r="Q180" s="232"/>
      <c r="R180" s="233"/>
      <c r="S180" s="233"/>
      <c r="T180" s="233"/>
      <c r="U180" s="233"/>
      <c r="V180" s="233"/>
      <c r="W180" s="233"/>
      <c r="X180" s="233"/>
      <c r="Y180" s="233"/>
      <c r="Z180" s="212"/>
      <c r="AA180" s="212"/>
      <c r="AB180" s="212"/>
      <c r="AC180" s="212"/>
      <c r="AD180" s="212"/>
      <c r="AE180" s="212"/>
      <c r="AF180" s="212"/>
      <c r="AG180" s="212" t="s">
        <v>133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x14ac:dyDescent="0.2">
      <c r="A181" s="239" t="s">
        <v>123</v>
      </c>
      <c r="B181" s="240" t="s">
        <v>90</v>
      </c>
      <c r="C181" s="259" t="s">
        <v>91</v>
      </c>
      <c r="D181" s="241"/>
      <c r="E181" s="242"/>
      <c r="F181" s="243"/>
      <c r="G181" s="244">
        <f>SUMIF(AG182:AG184,"&lt;&gt;NOR",G182:G184)</f>
        <v>0</v>
      </c>
      <c r="H181" s="238"/>
      <c r="I181" s="238">
        <f>SUM(I182:I184)</f>
        <v>0</v>
      </c>
      <c r="J181" s="238"/>
      <c r="K181" s="238">
        <f>SUM(K182:K184)</f>
        <v>0</v>
      </c>
      <c r="L181" s="238"/>
      <c r="M181" s="238">
        <f>SUM(M182:M184)</f>
        <v>0</v>
      </c>
      <c r="N181" s="237"/>
      <c r="O181" s="237">
        <f>SUM(O182:O184)</f>
        <v>0</v>
      </c>
      <c r="P181" s="237"/>
      <c r="Q181" s="237">
        <f>SUM(Q182:Q184)</f>
        <v>0</v>
      </c>
      <c r="R181" s="238"/>
      <c r="S181" s="238"/>
      <c r="T181" s="238"/>
      <c r="U181" s="238"/>
      <c r="V181" s="238">
        <f>SUM(V182:V184)</f>
        <v>4</v>
      </c>
      <c r="W181" s="238"/>
      <c r="X181" s="238"/>
      <c r="Y181" s="238"/>
      <c r="AG181" t="s">
        <v>124</v>
      </c>
    </row>
    <row r="182" spans="1:60" outlineLevel="1" x14ac:dyDescent="0.2">
      <c r="A182" s="252">
        <v>122</v>
      </c>
      <c r="B182" s="253" t="s">
        <v>428</v>
      </c>
      <c r="C182" s="262" t="s">
        <v>429</v>
      </c>
      <c r="D182" s="254" t="s">
        <v>187</v>
      </c>
      <c r="E182" s="255">
        <v>3</v>
      </c>
      <c r="F182" s="256"/>
      <c r="G182" s="257">
        <f>ROUND(E182*F182,2)</f>
        <v>0</v>
      </c>
      <c r="H182" s="234"/>
      <c r="I182" s="233">
        <f>ROUND(E182*H182,2)</f>
        <v>0</v>
      </c>
      <c r="J182" s="234"/>
      <c r="K182" s="233">
        <f>ROUND(E182*J182,2)</f>
        <v>0</v>
      </c>
      <c r="L182" s="233">
        <v>21</v>
      </c>
      <c r="M182" s="233">
        <f>G182*(1+L182/100)</f>
        <v>0</v>
      </c>
      <c r="N182" s="232">
        <v>0</v>
      </c>
      <c r="O182" s="232">
        <f>ROUND(E182*N182,2)</f>
        <v>0</v>
      </c>
      <c r="P182" s="232">
        <v>0</v>
      </c>
      <c r="Q182" s="232">
        <f>ROUND(E182*P182,2)</f>
        <v>0</v>
      </c>
      <c r="R182" s="233"/>
      <c r="S182" s="233" t="s">
        <v>331</v>
      </c>
      <c r="T182" s="233" t="s">
        <v>291</v>
      </c>
      <c r="U182" s="233">
        <v>0</v>
      </c>
      <c r="V182" s="233">
        <f>ROUND(E182*U182,2)</f>
        <v>0</v>
      </c>
      <c r="W182" s="233"/>
      <c r="X182" s="233" t="s">
        <v>129</v>
      </c>
      <c r="Y182" s="233" t="s">
        <v>130</v>
      </c>
      <c r="Z182" s="212"/>
      <c r="AA182" s="212"/>
      <c r="AB182" s="212"/>
      <c r="AC182" s="212"/>
      <c r="AD182" s="212"/>
      <c r="AE182" s="212"/>
      <c r="AF182" s="212"/>
      <c r="AG182" s="212" t="s">
        <v>131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52">
        <v>123</v>
      </c>
      <c r="B183" s="253" t="s">
        <v>430</v>
      </c>
      <c r="C183" s="262" t="s">
        <v>431</v>
      </c>
      <c r="D183" s="254" t="s">
        <v>187</v>
      </c>
      <c r="E183" s="255">
        <v>4</v>
      </c>
      <c r="F183" s="256"/>
      <c r="G183" s="257">
        <f>ROUND(E183*F183,2)</f>
        <v>0</v>
      </c>
      <c r="H183" s="234"/>
      <c r="I183" s="233">
        <f>ROUND(E183*H183,2)</f>
        <v>0</v>
      </c>
      <c r="J183" s="234"/>
      <c r="K183" s="233">
        <f>ROUND(E183*J183,2)</f>
        <v>0</v>
      </c>
      <c r="L183" s="233">
        <v>21</v>
      </c>
      <c r="M183" s="233">
        <f>G183*(1+L183/100)</f>
        <v>0</v>
      </c>
      <c r="N183" s="232">
        <v>0</v>
      </c>
      <c r="O183" s="232">
        <f>ROUND(E183*N183,2)</f>
        <v>0</v>
      </c>
      <c r="P183" s="232">
        <v>0</v>
      </c>
      <c r="Q183" s="232">
        <f>ROUND(E183*P183,2)</f>
        <v>0</v>
      </c>
      <c r="R183" s="233"/>
      <c r="S183" s="233" t="s">
        <v>331</v>
      </c>
      <c r="T183" s="233" t="s">
        <v>291</v>
      </c>
      <c r="U183" s="233">
        <v>0</v>
      </c>
      <c r="V183" s="233">
        <f>ROUND(E183*U183,2)</f>
        <v>0</v>
      </c>
      <c r="W183" s="233"/>
      <c r="X183" s="233" t="s">
        <v>129</v>
      </c>
      <c r="Y183" s="233" t="s">
        <v>130</v>
      </c>
      <c r="Z183" s="212"/>
      <c r="AA183" s="212"/>
      <c r="AB183" s="212"/>
      <c r="AC183" s="212"/>
      <c r="AD183" s="212"/>
      <c r="AE183" s="212"/>
      <c r="AF183" s="212"/>
      <c r="AG183" s="212" t="s">
        <v>131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52">
        <v>124</v>
      </c>
      <c r="B184" s="253" t="s">
        <v>432</v>
      </c>
      <c r="C184" s="262" t="s">
        <v>433</v>
      </c>
      <c r="D184" s="254" t="s">
        <v>346</v>
      </c>
      <c r="E184" s="255">
        <v>4</v>
      </c>
      <c r="F184" s="256"/>
      <c r="G184" s="257">
        <f>ROUND(E184*F184,2)</f>
        <v>0</v>
      </c>
      <c r="H184" s="234"/>
      <c r="I184" s="233">
        <f>ROUND(E184*H184,2)</f>
        <v>0</v>
      </c>
      <c r="J184" s="234"/>
      <c r="K184" s="233">
        <f>ROUND(E184*J184,2)</f>
        <v>0</v>
      </c>
      <c r="L184" s="233">
        <v>21</v>
      </c>
      <c r="M184" s="233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3" t="s">
        <v>347</v>
      </c>
      <c r="S184" s="233" t="s">
        <v>128</v>
      </c>
      <c r="T184" s="233" t="s">
        <v>128</v>
      </c>
      <c r="U184" s="233">
        <v>1</v>
      </c>
      <c r="V184" s="233">
        <f>ROUND(E184*U184,2)</f>
        <v>4</v>
      </c>
      <c r="W184" s="233"/>
      <c r="X184" s="233" t="s">
        <v>348</v>
      </c>
      <c r="Y184" s="233" t="s">
        <v>130</v>
      </c>
      <c r="Z184" s="212"/>
      <c r="AA184" s="212"/>
      <c r="AB184" s="212"/>
      <c r="AC184" s="212"/>
      <c r="AD184" s="212"/>
      <c r="AE184" s="212"/>
      <c r="AF184" s="212"/>
      <c r="AG184" s="212" t="s">
        <v>349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x14ac:dyDescent="0.2">
      <c r="A185" s="239" t="s">
        <v>123</v>
      </c>
      <c r="B185" s="240" t="s">
        <v>92</v>
      </c>
      <c r="C185" s="259" t="s">
        <v>93</v>
      </c>
      <c r="D185" s="241"/>
      <c r="E185" s="242"/>
      <c r="F185" s="243"/>
      <c r="G185" s="244">
        <f>SUMIF(AG186:AG191,"&lt;&gt;NOR",G186:G191)</f>
        <v>0</v>
      </c>
      <c r="H185" s="238"/>
      <c r="I185" s="238">
        <f>SUM(I186:I191)</f>
        <v>0</v>
      </c>
      <c r="J185" s="238"/>
      <c r="K185" s="238">
        <f>SUM(K186:K191)</f>
        <v>0</v>
      </c>
      <c r="L185" s="238"/>
      <c r="M185" s="238">
        <f>SUM(M186:M191)</f>
        <v>0</v>
      </c>
      <c r="N185" s="237"/>
      <c r="O185" s="237">
        <f>SUM(O186:O191)</f>
        <v>0</v>
      </c>
      <c r="P185" s="237"/>
      <c r="Q185" s="237">
        <f>SUM(Q186:Q191)</f>
        <v>0</v>
      </c>
      <c r="R185" s="238"/>
      <c r="S185" s="238"/>
      <c r="T185" s="238"/>
      <c r="U185" s="238"/>
      <c r="V185" s="238">
        <f>SUM(V186:V191)</f>
        <v>19.97</v>
      </c>
      <c r="W185" s="238"/>
      <c r="X185" s="238"/>
      <c r="Y185" s="238"/>
      <c r="AG185" t="s">
        <v>124</v>
      </c>
    </row>
    <row r="186" spans="1:60" outlineLevel="1" x14ac:dyDescent="0.2">
      <c r="A186" s="252">
        <v>125</v>
      </c>
      <c r="B186" s="253" t="s">
        <v>434</v>
      </c>
      <c r="C186" s="262" t="s">
        <v>435</v>
      </c>
      <c r="D186" s="254" t="s">
        <v>202</v>
      </c>
      <c r="E186" s="255">
        <v>11.06569</v>
      </c>
      <c r="F186" s="256"/>
      <c r="G186" s="257">
        <f>ROUND(E186*F186,2)</f>
        <v>0</v>
      </c>
      <c r="H186" s="234"/>
      <c r="I186" s="233">
        <f>ROUND(E186*H186,2)</f>
        <v>0</v>
      </c>
      <c r="J186" s="234"/>
      <c r="K186" s="233">
        <f>ROUND(E186*J186,2)</f>
        <v>0</v>
      </c>
      <c r="L186" s="233">
        <v>21</v>
      </c>
      <c r="M186" s="233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3"/>
      <c r="S186" s="233" t="s">
        <v>128</v>
      </c>
      <c r="T186" s="233" t="s">
        <v>128</v>
      </c>
      <c r="U186" s="233">
        <v>0.16400000000000001</v>
      </c>
      <c r="V186" s="233">
        <f>ROUND(E186*U186,2)</f>
        <v>1.81</v>
      </c>
      <c r="W186" s="233"/>
      <c r="X186" s="233" t="s">
        <v>436</v>
      </c>
      <c r="Y186" s="233" t="s">
        <v>130</v>
      </c>
      <c r="Z186" s="212"/>
      <c r="AA186" s="212"/>
      <c r="AB186" s="212"/>
      <c r="AC186" s="212"/>
      <c r="AD186" s="212"/>
      <c r="AE186" s="212"/>
      <c r="AF186" s="212"/>
      <c r="AG186" s="212" t="s">
        <v>437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52">
        <v>126</v>
      </c>
      <c r="B187" s="253" t="s">
        <v>438</v>
      </c>
      <c r="C187" s="262" t="s">
        <v>439</v>
      </c>
      <c r="D187" s="254" t="s">
        <v>202</v>
      </c>
      <c r="E187" s="255">
        <v>11.06569</v>
      </c>
      <c r="F187" s="256"/>
      <c r="G187" s="257">
        <f>ROUND(E187*F187,2)</f>
        <v>0</v>
      </c>
      <c r="H187" s="234"/>
      <c r="I187" s="233">
        <f>ROUND(E187*H187,2)</f>
        <v>0</v>
      </c>
      <c r="J187" s="234"/>
      <c r="K187" s="233">
        <f>ROUND(E187*J187,2)</f>
        <v>0</v>
      </c>
      <c r="L187" s="233">
        <v>21</v>
      </c>
      <c r="M187" s="233">
        <f>G187*(1+L187/100)</f>
        <v>0</v>
      </c>
      <c r="N187" s="232">
        <v>0</v>
      </c>
      <c r="O187" s="232">
        <f>ROUND(E187*N187,2)</f>
        <v>0</v>
      </c>
      <c r="P187" s="232">
        <v>0</v>
      </c>
      <c r="Q187" s="232">
        <f>ROUND(E187*P187,2)</f>
        <v>0</v>
      </c>
      <c r="R187" s="233"/>
      <c r="S187" s="233" t="s">
        <v>128</v>
      </c>
      <c r="T187" s="233" t="s">
        <v>128</v>
      </c>
      <c r="U187" s="233">
        <v>0.49</v>
      </c>
      <c r="V187" s="233">
        <f>ROUND(E187*U187,2)</f>
        <v>5.42</v>
      </c>
      <c r="W187" s="233"/>
      <c r="X187" s="233" t="s">
        <v>436</v>
      </c>
      <c r="Y187" s="233" t="s">
        <v>130</v>
      </c>
      <c r="Z187" s="212"/>
      <c r="AA187" s="212"/>
      <c r="AB187" s="212"/>
      <c r="AC187" s="212"/>
      <c r="AD187" s="212"/>
      <c r="AE187" s="212"/>
      <c r="AF187" s="212"/>
      <c r="AG187" s="212" t="s">
        <v>437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52">
        <v>127</v>
      </c>
      <c r="B188" s="253" t="s">
        <v>440</v>
      </c>
      <c r="C188" s="262" t="s">
        <v>441</v>
      </c>
      <c r="D188" s="254" t="s">
        <v>202</v>
      </c>
      <c r="E188" s="255">
        <v>143.85397</v>
      </c>
      <c r="F188" s="256"/>
      <c r="G188" s="257">
        <f>ROUND(E188*F188,2)</f>
        <v>0</v>
      </c>
      <c r="H188" s="234"/>
      <c r="I188" s="233">
        <f>ROUND(E188*H188,2)</f>
        <v>0</v>
      </c>
      <c r="J188" s="234"/>
      <c r="K188" s="233">
        <f>ROUND(E188*J188,2)</f>
        <v>0</v>
      </c>
      <c r="L188" s="233">
        <v>21</v>
      </c>
      <c r="M188" s="233">
        <f>G188*(1+L188/100)</f>
        <v>0</v>
      </c>
      <c r="N188" s="232">
        <v>0</v>
      </c>
      <c r="O188" s="232">
        <f>ROUND(E188*N188,2)</f>
        <v>0</v>
      </c>
      <c r="P188" s="232">
        <v>0</v>
      </c>
      <c r="Q188" s="232">
        <f>ROUND(E188*P188,2)</f>
        <v>0</v>
      </c>
      <c r="R188" s="233"/>
      <c r="S188" s="233" t="s">
        <v>128</v>
      </c>
      <c r="T188" s="233" t="s">
        <v>128</v>
      </c>
      <c r="U188" s="233">
        <v>0</v>
      </c>
      <c r="V188" s="233">
        <f>ROUND(E188*U188,2)</f>
        <v>0</v>
      </c>
      <c r="W188" s="233"/>
      <c r="X188" s="233" t="s">
        <v>436</v>
      </c>
      <c r="Y188" s="233" t="s">
        <v>130</v>
      </c>
      <c r="Z188" s="212"/>
      <c r="AA188" s="212"/>
      <c r="AB188" s="212"/>
      <c r="AC188" s="212"/>
      <c r="AD188" s="212"/>
      <c r="AE188" s="212"/>
      <c r="AF188" s="212"/>
      <c r="AG188" s="212" t="s">
        <v>437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52">
        <v>128</v>
      </c>
      <c r="B189" s="253" t="s">
        <v>442</v>
      </c>
      <c r="C189" s="262" t="s">
        <v>443</v>
      </c>
      <c r="D189" s="254" t="s">
        <v>202</v>
      </c>
      <c r="E189" s="255">
        <v>11.06569</v>
      </c>
      <c r="F189" s="256"/>
      <c r="G189" s="257">
        <f>ROUND(E189*F189,2)</f>
        <v>0</v>
      </c>
      <c r="H189" s="234"/>
      <c r="I189" s="233">
        <f>ROUND(E189*H189,2)</f>
        <v>0</v>
      </c>
      <c r="J189" s="234"/>
      <c r="K189" s="233">
        <f>ROUND(E189*J189,2)</f>
        <v>0</v>
      </c>
      <c r="L189" s="233">
        <v>21</v>
      </c>
      <c r="M189" s="233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3"/>
      <c r="S189" s="233" t="s">
        <v>128</v>
      </c>
      <c r="T189" s="233" t="s">
        <v>128</v>
      </c>
      <c r="U189" s="233">
        <v>0.94199999999999995</v>
      </c>
      <c r="V189" s="233">
        <f>ROUND(E189*U189,2)</f>
        <v>10.42</v>
      </c>
      <c r="W189" s="233"/>
      <c r="X189" s="233" t="s">
        <v>436</v>
      </c>
      <c r="Y189" s="233" t="s">
        <v>130</v>
      </c>
      <c r="Z189" s="212"/>
      <c r="AA189" s="212"/>
      <c r="AB189" s="212"/>
      <c r="AC189" s="212"/>
      <c r="AD189" s="212"/>
      <c r="AE189" s="212"/>
      <c r="AF189" s="212"/>
      <c r="AG189" s="212" t="s">
        <v>437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52">
        <v>129</v>
      </c>
      <c r="B190" s="253" t="s">
        <v>444</v>
      </c>
      <c r="C190" s="262" t="s">
        <v>445</v>
      </c>
      <c r="D190" s="254" t="s">
        <v>202</v>
      </c>
      <c r="E190" s="255">
        <v>22.13138</v>
      </c>
      <c r="F190" s="256"/>
      <c r="G190" s="257">
        <f>ROUND(E190*F190,2)</f>
        <v>0</v>
      </c>
      <c r="H190" s="234"/>
      <c r="I190" s="233">
        <f>ROUND(E190*H190,2)</f>
        <v>0</v>
      </c>
      <c r="J190" s="234"/>
      <c r="K190" s="233">
        <f>ROUND(E190*J190,2)</f>
        <v>0</v>
      </c>
      <c r="L190" s="233">
        <v>21</v>
      </c>
      <c r="M190" s="233">
        <f>G190*(1+L190/100)</f>
        <v>0</v>
      </c>
      <c r="N190" s="232">
        <v>0</v>
      </c>
      <c r="O190" s="232">
        <f>ROUND(E190*N190,2)</f>
        <v>0</v>
      </c>
      <c r="P190" s="232">
        <v>0</v>
      </c>
      <c r="Q190" s="232">
        <f>ROUND(E190*P190,2)</f>
        <v>0</v>
      </c>
      <c r="R190" s="233"/>
      <c r="S190" s="233" t="s">
        <v>128</v>
      </c>
      <c r="T190" s="233" t="s">
        <v>128</v>
      </c>
      <c r="U190" s="233">
        <v>0.105</v>
      </c>
      <c r="V190" s="233">
        <f>ROUND(E190*U190,2)</f>
        <v>2.3199999999999998</v>
      </c>
      <c r="W190" s="233"/>
      <c r="X190" s="233" t="s">
        <v>436</v>
      </c>
      <c r="Y190" s="233" t="s">
        <v>130</v>
      </c>
      <c r="Z190" s="212"/>
      <c r="AA190" s="212"/>
      <c r="AB190" s="212"/>
      <c r="AC190" s="212"/>
      <c r="AD190" s="212"/>
      <c r="AE190" s="212"/>
      <c r="AF190" s="212"/>
      <c r="AG190" s="212" t="s">
        <v>437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1" x14ac:dyDescent="0.2">
      <c r="A191" s="252">
        <v>130</v>
      </c>
      <c r="B191" s="253" t="s">
        <v>446</v>
      </c>
      <c r="C191" s="262" t="s">
        <v>447</v>
      </c>
      <c r="D191" s="254" t="s">
        <v>202</v>
      </c>
      <c r="E191" s="255">
        <v>11.06569</v>
      </c>
      <c r="F191" s="256"/>
      <c r="G191" s="257">
        <f>ROUND(E191*F191,2)</f>
        <v>0</v>
      </c>
      <c r="H191" s="234"/>
      <c r="I191" s="233">
        <f>ROUND(E191*H191,2)</f>
        <v>0</v>
      </c>
      <c r="J191" s="234"/>
      <c r="K191" s="233">
        <f>ROUND(E191*J191,2)</f>
        <v>0</v>
      </c>
      <c r="L191" s="233">
        <v>21</v>
      </c>
      <c r="M191" s="233">
        <f>G191*(1+L191/100)</f>
        <v>0</v>
      </c>
      <c r="N191" s="232">
        <v>0</v>
      </c>
      <c r="O191" s="232">
        <f>ROUND(E191*N191,2)</f>
        <v>0</v>
      </c>
      <c r="P191" s="232">
        <v>0</v>
      </c>
      <c r="Q191" s="232">
        <f>ROUND(E191*P191,2)</f>
        <v>0</v>
      </c>
      <c r="R191" s="233"/>
      <c r="S191" s="233" t="s">
        <v>128</v>
      </c>
      <c r="T191" s="233" t="s">
        <v>128</v>
      </c>
      <c r="U191" s="233">
        <v>0</v>
      </c>
      <c r="V191" s="233">
        <f>ROUND(E191*U191,2)</f>
        <v>0</v>
      </c>
      <c r="W191" s="233"/>
      <c r="X191" s="233" t="s">
        <v>436</v>
      </c>
      <c r="Y191" s="233" t="s">
        <v>130</v>
      </c>
      <c r="Z191" s="212"/>
      <c r="AA191" s="212"/>
      <c r="AB191" s="212"/>
      <c r="AC191" s="212"/>
      <c r="AD191" s="212"/>
      <c r="AE191" s="212"/>
      <c r="AF191" s="212"/>
      <c r="AG191" s="212" t="s">
        <v>437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x14ac:dyDescent="0.2">
      <c r="A192" s="239" t="s">
        <v>123</v>
      </c>
      <c r="B192" s="240" t="s">
        <v>95</v>
      </c>
      <c r="C192" s="259" t="s">
        <v>30</v>
      </c>
      <c r="D192" s="241"/>
      <c r="E192" s="242"/>
      <c r="F192" s="243"/>
      <c r="G192" s="244">
        <f>SUMIF(AG193:AG193,"&lt;&gt;NOR",G193:G193)</f>
        <v>0</v>
      </c>
      <c r="H192" s="238"/>
      <c r="I192" s="238">
        <f>SUM(I193:I193)</f>
        <v>0</v>
      </c>
      <c r="J192" s="238"/>
      <c r="K192" s="238">
        <f>SUM(K193:K193)</f>
        <v>0</v>
      </c>
      <c r="L192" s="238"/>
      <c r="M192" s="238">
        <f>SUM(M193:M193)</f>
        <v>0</v>
      </c>
      <c r="N192" s="237"/>
      <c r="O192" s="237">
        <f>SUM(O193:O193)</f>
        <v>0</v>
      </c>
      <c r="P192" s="237"/>
      <c r="Q192" s="237">
        <f>SUM(Q193:Q193)</f>
        <v>0</v>
      </c>
      <c r="R192" s="238"/>
      <c r="S192" s="238"/>
      <c r="T192" s="238"/>
      <c r="U192" s="238"/>
      <c r="V192" s="238">
        <f>SUM(V193:V193)</f>
        <v>0</v>
      </c>
      <c r="W192" s="238"/>
      <c r="X192" s="238"/>
      <c r="Y192" s="238"/>
      <c r="AG192" t="s">
        <v>124</v>
      </c>
    </row>
    <row r="193" spans="1:60" ht="22.5" outlineLevel="1" x14ac:dyDescent="0.2">
      <c r="A193" s="246">
        <v>131</v>
      </c>
      <c r="B193" s="247" t="s">
        <v>448</v>
      </c>
      <c r="C193" s="260" t="s">
        <v>449</v>
      </c>
      <c r="D193" s="248" t="s">
        <v>450</v>
      </c>
      <c r="E193" s="249">
        <v>1</v>
      </c>
      <c r="F193" s="250"/>
      <c r="G193" s="251">
        <f>ROUND(E193*F193,2)</f>
        <v>0</v>
      </c>
      <c r="H193" s="234"/>
      <c r="I193" s="233">
        <f>ROUND(E193*H193,2)</f>
        <v>0</v>
      </c>
      <c r="J193" s="234"/>
      <c r="K193" s="233">
        <f>ROUND(E193*J193,2)</f>
        <v>0</v>
      </c>
      <c r="L193" s="233">
        <v>21</v>
      </c>
      <c r="M193" s="233">
        <f>G193*(1+L193/100)</f>
        <v>0</v>
      </c>
      <c r="N193" s="232">
        <v>0</v>
      </c>
      <c r="O193" s="232">
        <f>ROUND(E193*N193,2)</f>
        <v>0</v>
      </c>
      <c r="P193" s="232">
        <v>0</v>
      </c>
      <c r="Q193" s="232">
        <f>ROUND(E193*P193,2)</f>
        <v>0</v>
      </c>
      <c r="R193" s="233"/>
      <c r="S193" s="233" t="s">
        <v>331</v>
      </c>
      <c r="T193" s="233" t="s">
        <v>291</v>
      </c>
      <c r="U193" s="233">
        <v>0</v>
      </c>
      <c r="V193" s="233">
        <f>ROUND(E193*U193,2)</f>
        <v>0</v>
      </c>
      <c r="W193" s="233"/>
      <c r="X193" s="233" t="s">
        <v>451</v>
      </c>
      <c r="Y193" s="233" t="s">
        <v>130</v>
      </c>
      <c r="Z193" s="212"/>
      <c r="AA193" s="212"/>
      <c r="AB193" s="212"/>
      <c r="AC193" s="212"/>
      <c r="AD193" s="212"/>
      <c r="AE193" s="212"/>
      <c r="AF193" s="212"/>
      <c r="AG193" s="212" t="s">
        <v>452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">
      <c r="A194" s="3"/>
      <c r="B194" s="4"/>
      <c r="C194" s="264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v>15</v>
      </c>
      <c r="AF194">
        <v>21</v>
      </c>
      <c r="AG194" t="s">
        <v>109</v>
      </c>
    </row>
    <row r="195" spans="1:60" x14ac:dyDescent="0.2">
      <c r="A195" s="215"/>
      <c r="B195" s="216" t="s">
        <v>31</v>
      </c>
      <c r="C195" s="265"/>
      <c r="D195" s="217"/>
      <c r="E195" s="218"/>
      <c r="F195" s="218"/>
      <c r="G195" s="245">
        <f>G8+G16+G29+G31+G33+G35+G53+G55+G69+G74+G105+G146+G151+G158+G169+G178+G181+G185+G192</f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f>SUMIF(L7:L193,AE194,G7:G193)</f>
        <v>0</v>
      </c>
      <c r="AF195">
        <f>SUMIF(L7:L193,AF194,G7:G193)</f>
        <v>0</v>
      </c>
      <c r="AG195" t="s">
        <v>453</v>
      </c>
    </row>
    <row r="196" spans="1:60" x14ac:dyDescent="0.2">
      <c r="A196" s="3"/>
      <c r="B196" s="4"/>
      <c r="C196" s="26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60" x14ac:dyDescent="0.2">
      <c r="A197" s="3"/>
      <c r="B197" s="4"/>
      <c r="C197" s="264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219" t="s">
        <v>454</v>
      </c>
      <c r="B198" s="219"/>
      <c r="C198" s="26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60" x14ac:dyDescent="0.2">
      <c r="A199" s="220"/>
      <c r="B199" s="221"/>
      <c r="C199" s="267"/>
      <c r="D199" s="221"/>
      <c r="E199" s="221"/>
      <c r="F199" s="221"/>
      <c r="G199" s="2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G199" t="s">
        <v>455</v>
      </c>
    </row>
    <row r="200" spans="1:60" x14ac:dyDescent="0.2">
      <c r="A200" s="223"/>
      <c r="B200" s="224"/>
      <c r="C200" s="268"/>
      <c r="D200" s="224"/>
      <c r="E200" s="224"/>
      <c r="F200" s="224"/>
      <c r="G200" s="22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223"/>
      <c r="B201" s="224"/>
      <c r="C201" s="268"/>
      <c r="D201" s="224"/>
      <c r="E201" s="224"/>
      <c r="F201" s="224"/>
      <c r="G201" s="22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23"/>
      <c r="B202" s="224"/>
      <c r="C202" s="268"/>
      <c r="D202" s="224"/>
      <c r="E202" s="224"/>
      <c r="F202" s="224"/>
      <c r="G202" s="22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26"/>
      <c r="B203" s="227"/>
      <c r="C203" s="269"/>
      <c r="D203" s="227"/>
      <c r="E203" s="227"/>
      <c r="F203" s="227"/>
      <c r="G203" s="22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A204" s="3"/>
      <c r="B204" s="4"/>
      <c r="C204" s="264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C205" s="270"/>
      <c r="D205" s="10"/>
      <c r="AG205" t="s">
        <v>456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98:C198"/>
    <mergeCell ref="A199:G20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2019-03-19T12:27:02Z</cp:lastPrinted>
  <dcterms:created xsi:type="dcterms:W3CDTF">2009-04-08T07:15:50Z</dcterms:created>
  <dcterms:modified xsi:type="dcterms:W3CDTF">2023-12-27T11:04:46Z</dcterms:modified>
</cp:coreProperties>
</file>