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 tabRatio="500"/>
  </bookViews>
  <sheets>
    <sheet name="KB3" sheetId="1" r:id="rId1"/>
    <sheet name="KB6" sheetId="12" r:id="rId2"/>
    <sheet name="KB8" sheetId="13" r:id="rId3"/>
    <sheet name="KB11" sheetId="14" r:id="rId4"/>
    <sheet name="KB12" sheetId="15" r:id="rId5"/>
    <sheet name="NKB1" sheetId="9" r:id="rId6"/>
    <sheet name="NKB2" sheetId="17" r:id="rId7"/>
    <sheet name="NKB3" sheetId="18" r:id="rId8"/>
    <sheet name="NKB4" sheetId="19" r:id="rId9"/>
    <sheet name="LCD Monitory" sheetId="16" r:id="rId10"/>
    <sheet name="Rekapitulace " sheetId="20" r:id="rId1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19"/>
  <c r="G35"/>
  <c r="G32" i="15"/>
  <c r="G33"/>
  <c r="G36"/>
  <c r="G37"/>
  <c r="G38"/>
  <c r="G61" i="18"/>
  <c r="G62"/>
  <c r="G63"/>
  <c r="G64"/>
  <c r="G65"/>
  <c r="G66"/>
  <c r="G67"/>
  <c r="G68"/>
  <c r="G69"/>
  <c r="G70"/>
  <c r="G71"/>
  <c r="G75" i="17"/>
  <c r="G42" l="1"/>
  <c r="G80" i="1"/>
  <c r="G43" i="17"/>
  <c r="G42" i="9"/>
  <c r="G43"/>
  <c r="G44"/>
  <c r="G45"/>
  <c r="G46"/>
  <c r="G47"/>
  <c r="G48"/>
  <c r="G80"/>
  <c r="G81"/>
  <c r="G82"/>
  <c r="G87" i="19"/>
  <c r="G86"/>
  <c r="G85"/>
  <c r="G84"/>
  <c r="G83"/>
  <c r="G82"/>
  <c r="G81"/>
  <c r="G80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48"/>
  <c r="G42"/>
  <c r="G40"/>
  <c r="G39"/>
  <c r="G38"/>
  <c r="G34"/>
  <c r="G33"/>
  <c r="G32"/>
  <c r="G31"/>
  <c r="G30"/>
  <c r="G24"/>
  <c r="G23"/>
  <c r="G22"/>
  <c r="G21"/>
  <c r="G20"/>
  <c r="G16"/>
  <c r="G15"/>
  <c r="G14"/>
  <c r="G13"/>
  <c r="G12"/>
  <c r="G11"/>
  <c r="G10"/>
  <c r="G9"/>
  <c r="G8"/>
  <c r="G7"/>
  <c r="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5"/>
  <c r="G87" i="18"/>
  <c r="G86"/>
  <c r="G85"/>
  <c r="G84"/>
  <c r="G83"/>
  <c r="G82"/>
  <c r="G81"/>
  <c r="G80"/>
  <c r="G73"/>
  <c r="G60"/>
  <c r="G59"/>
  <c r="G58"/>
  <c r="G57"/>
  <c r="G56"/>
  <c r="G55"/>
  <c r="G54"/>
  <c r="G53"/>
  <c r="G52"/>
  <c r="G51"/>
  <c r="G50"/>
  <c r="G49"/>
  <c r="G48"/>
  <c r="G42"/>
  <c r="D40"/>
  <c r="D41" s="1"/>
  <c r="G41" s="1"/>
  <c r="G39"/>
  <c r="G38"/>
  <c r="G37"/>
  <c r="D36"/>
  <c r="G36" s="1"/>
  <c r="G35"/>
  <c r="G34"/>
  <c r="G33"/>
  <c r="G32"/>
  <c r="G31"/>
  <c r="G30"/>
  <c r="G24"/>
  <c r="G23"/>
  <c r="G22"/>
  <c r="G21"/>
  <c r="G20"/>
  <c r="G16"/>
  <c r="G15"/>
  <c r="G14"/>
  <c r="G13"/>
  <c r="G12"/>
  <c r="G11"/>
  <c r="G10"/>
  <c r="G9"/>
  <c r="G8"/>
  <c r="G7"/>
  <c r="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5"/>
  <c r="G89" i="17"/>
  <c r="G88"/>
  <c r="G87"/>
  <c r="G86"/>
  <c r="G85"/>
  <c r="G84"/>
  <c r="G83"/>
  <c r="G82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4"/>
  <c r="D40"/>
  <c r="G40" s="1"/>
  <c r="G39"/>
  <c r="G38"/>
  <c r="G37"/>
  <c r="D36"/>
  <c r="G36" s="1"/>
  <c r="G35"/>
  <c r="G34"/>
  <c r="G33"/>
  <c r="G32"/>
  <c r="G31"/>
  <c r="G30"/>
  <c r="G24"/>
  <c r="G23"/>
  <c r="G22"/>
  <c r="G21"/>
  <c r="G20"/>
  <c r="G16"/>
  <c r="G15"/>
  <c r="G14"/>
  <c r="G13"/>
  <c r="G12"/>
  <c r="G11"/>
  <c r="G10"/>
  <c r="G9"/>
  <c r="G8"/>
  <c r="G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6"/>
  <c r="A6"/>
  <c r="G5"/>
  <c r="G14" i="16"/>
  <c r="G23"/>
  <c r="G22"/>
  <c r="G21"/>
  <c r="G20"/>
  <c r="G17"/>
  <c r="G16"/>
  <c r="G15"/>
  <c r="G10"/>
  <c r="G9"/>
  <c r="G8"/>
  <c r="G6"/>
  <c r="A6"/>
  <c r="A7" s="1"/>
  <c r="A8" s="1"/>
  <c r="A9" s="1"/>
  <c r="A10" s="1"/>
  <c r="G5"/>
  <c r="G89" i="15"/>
  <c r="G88"/>
  <c r="G87"/>
  <c r="G86"/>
  <c r="G85"/>
  <c r="G84"/>
  <c r="G83"/>
  <c r="G82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4"/>
  <c r="G53"/>
  <c r="G52"/>
  <c r="G51"/>
  <c r="G50"/>
  <c r="G44"/>
  <c r="G43"/>
  <c r="G42"/>
  <c r="G41"/>
  <c r="G40"/>
  <c r="G39"/>
  <c r="G35"/>
  <c r="G34"/>
  <c r="G31"/>
  <c r="G30"/>
  <c r="G24"/>
  <c r="G23"/>
  <c r="G22"/>
  <c r="G21"/>
  <c r="G20"/>
  <c r="G19"/>
  <c r="G18"/>
  <c r="G17"/>
  <c r="G16"/>
  <c r="G15"/>
  <c r="G14"/>
  <c r="G13"/>
  <c r="G12"/>
  <c r="G11"/>
  <c r="G10"/>
  <c r="G9"/>
  <c r="G8"/>
  <c r="G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6"/>
  <c r="A6"/>
  <c r="G5"/>
  <c r="G87" i="14"/>
  <c r="G86"/>
  <c r="G85"/>
  <c r="G84"/>
  <c r="G83"/>
  <c r="G82"/>
  <c r="G81"/>
  <c r="G80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2"/>
  <c r="G51"/>
  <c r="G50"/>
  <c r="G49"/>
  <c r="G48"/>
  <c r="G42"/>
  <c r="G41"/>
  <c r="G40"/>
  <c r="G39"/>
  <c r="G38"/>
  <c r="G37"/>
  <c r="G33"/>
  <c r="G32"/>
  <c r="G31"/>
  <c r="G30"/>
  <c r="G24"/>
  <c r="G23"/>
  <c r="G22"/>
  <c r="G21"/>
  <c r="G20"/>
  <c r="G19"/>
  <c r="G18"/>
  <c r="G17"/>
  <c r="G16"/>
  <c r="G15"/>
  <c r="G14"/>
  <c r="G13"/>
  <c r="G12"/>
  <c r="G11"/>
  <c r="G7"/>
  <c r="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5"/>
  <c r="G87" i="13"/>
  <c r="G86"/>
  <c r="G85"/>
  <c r="G84"/>
  <c r="G83"/>
  <c r="G82"/>
  <c r="G81"/>
  <c r="G80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2"/>
  <c r="G51"/>
  <c r="G50"/>
  <c r="G49"/>
  <c r="G48"/>
  <c r="G42"/>
  <c r="G41"/>
  <c r="G40"/>
  <c r="G39"/>
  <c r="G38"/>
  <c r="G37"/>
  <c r="G33"/>
  <c r="G32"/>
  <c r="G31"/>
  <c r="G30"/>
  <c r="G24"/>
  <c r="G23"/>
  <c r="G22"/>
  <c r="G21"/>
  <c r="G20"/>
  <c r="G19"/>
  <c r="G18"/>
  <c r="G17"/>
  <c r="G16"/>
  <c r="G15"/>
  <c r="G14"/>
  <c r="G13"/>
  <c r="G12"/>
  <c r="G11"/>
  <c r="G7"/>
  <c r="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5"/>
  <c r="G87" i="12"/>
  <c r="G86"/>
  <c r="G85"/>
  <c r="G84"/>
  <c r="G83"/>
  <c r="G82"/>
  <c r="G81"/>
  <c r="G80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2"/>
  <c r="G51"/>
  <c r="G50"/>
  <c r="G49"/>
  <c r="G48"/>
  <c r="G42"/>
  <c r="G41"/>
  <c r="G40"/>
  <c r="G39"/>
  <c r="G38"/>
  <c r="G37"/>
  <c r="G33"/>
  <c r="G32"/>
  <c r="G31"/>
  <c r="G30"/>
  <c r="G24"/>
  <c r="G23"/>
  <c r="G22"/>
  <c r="G21"/>
  <c r="G20"/>
  <c r="G19"/>
  <c r="G18"/>
  <c r="G17"/>
  <c r="G16"/>
  <c r="G15"/>
  <c r="G14"/>
  <c r="G13"/>
  <c r="G12"/>
  <c r="G11"/>
  <c r="G7"/>
  <c r="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5"/>
  <c r="G14" i="1"/>
  <c r="G15"/>
  <c r="G16"/>
  <c r="G17"/>
  <c r="G18"/>
  <c r="G19"/>
  <c r="G20"/>
  <c r="G21"/>
  <c r="G22"/>
  <c r="G23"/>
  <c r="G7"/>
  <c r="G44" i="12" l="1"/>
  <c r="G91" i="15"/>
  <c r="G77"/>
  <c r="G46"/>
  <c r="G75" i="14"/>
  <c r="G44"/>
  <c r="G89" i="13"/>
  <c r="G75"/>
  <c r="G44"/>
  <c r="G89" i="12"/>
  <c r="G75"/>
  <c r="G40" i="18"/>
  <c r="G44" s="1"/>
  <c r="G89" i="19"/>
  <c r="G89" i="18"/>
  <c r="G91" i="17"/>
  <c r="G89" i="14"/>
  <c r="G75" i="19"/>
  <c r="G41"/>
  <c r="G44" s="1"/>
  <c r="G26"/>
  <c r="G75" i="18"/>
  <c r="G26"/>
  <c r="G77" i="17"/>
  <c r="G26"/>
  <c r="D41"/>
  <c r="G41" s="1"/>
  <c r="G46" s="1"/>
  <c r="G26" i="15"/>
  <c r="G26" i="14"/>
  <c r="G26" i="13"/>
  <c r="G26" i="12"/>
  <c r="G24" i="16"/>
  <c r="G11"/>
  <c r="G29" s="1"/>
  <c r="G101" i="9"/>
  <c r="G100"/>
  <c r="G99"/>
  <c r="G98"/>
  <c r="G97"/>
  <c r="G96"/>
  <c r="G95"/>
  <c r="G94"/>
  <c r="G79"/>
  <c r="G78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D40"/>
  <c r="D41" s="1"/>
  <c r="G41" s="1"/>
  <c r="G39"/>
  <c r="G38"/>
  <c r="G37"/>
  <c r="D36"/>
  <c r="G36" s="1"/>
  <c r="G35"/>
  <c r="G34"/>
  <c r="G33"/>
  <c r="G32"/>
  <c r="G31"/>
  <c r="G30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5"/>
  <c r="G87" i="1"/>
  <c r="G86"/>
  <c r="G85"/>
  <c r="G84"/>
  <c r="G83"/>
  <c r="G82"/>
  <c r="G81"/>
  <c r="G73"/>
  <c r="G72"/>
  <c r="G71"/>
  <c r="G69"/>
  <c r="G68"/>
  <c r="G67"/>
  <c r="G66"/>
  <c r="G65"/>
  <c r="G64"/>
  <c r="G63"/>
  <c r="G62"/>
  <c r="G61"/>
  <c r="G60"/>
  <c r="G59"/>
  <c r="G58"/>
  <c r="G57"/>
  <c r="G56"/>
  <c r="G52"/>
  <c r="G51"/>
  <c r="G50"/>
  <c r="G49"/>
  <c r="G48"/>
  <c r="G42"/>
  <c r="G41"/>
  <c r="G39"/>
  <c r="G38"/>
  <c r="G37"/>
  <c r="G33"/>
  <c r="G32"/>
  <c r="G31"/>
  <c r="G30"/>
  <c r="G24"/>
  <c r="G13"/>
  <c r="G12"/>
  <c r="G11"/>
  <c r="G6"/>
  <c r="A6"/>
  <c r="A7" s="1"/>
  <c r="A8" s="1"/>
  <c r="A9" s="1"/>
  <c r="A10" s="1"/>
  <c r="A11" s="1"/>
  <c r="A12" s="1"/>
  <c r="A13" s="1"/>
  <c r="G5"/>
  <c r="G96" i="15" l="1"/>
  <c r="H9" i="20" s="1"/>
  <c r="G94" i="13"/>
  <c r="G94" i="12"/>
  <c r="G94" i="14"/>
  <c r="H8" i="20" s="1"/>
  <c r="G94" i="19"/>
  <c r="G94" i="18"/>
  <c r="G96" i="17"/>
  <c r="H11" i="20" s="1"/>
  <c r="G103" i="9"/>
  <c r="G77"/>
  <c r="G89" s="1"/>
  <c r="G40"/>
  <c r="G51" s="1"/>
  <c r="G26"/>
  <c r="A14" i="1"/>
  <c r="A15" s="1"/>
  <c r="A16" s="1"/>
  <c r="A17" s="1"/>
  <c r="A18" s="1"/>
  <c r="A19" s="1"/>
  <c r="A20" s="1"/>
  <c r="A21" s="1"/>
  <c r="A22" s="1"/>
  <c r="A23" s="1"/>
  <c r="A24" s="1"/>
  <c r="G70"/>
  <c r="G40"/>
  <c r="G89"/>
  <c r="G26"/>
  <c r="G75"/>
  <c r="G44"/>
  <c r="G95" i="18" l="1"/>
  <c r="H12" i="20"/>
  <c r="G30" i="16"/>
  <c r="H14" i="20"/>
  <c r="G95" i="19"/>
  <c r="H13" i="20"/>
  <c r="G97" i="17"/>
  <c r="G97" i="15"/>
  <c r="G95" i="14"/>
  <c r="G95" i="13"/>
  <c r="H7" i="20"/>
  <c r="G95" i="12"/>
  <c r="H6" i="20"/>
  <c r="G108" i="9"/>
  <c r="H10" i="20" s="1"/>
  <c r="G94" i="1"/>
  <c r="G109" i="9" l="1"/>
  <c r="H5" i="20"/>
  <c r="G95" i="1"/>
  <c r="H20" i="20" l="1"/>
  <c r="H21" s="1"/>
  <c r="H22" s="1"/>
</calcChain>
</file>

<file path=xl/sharedStrings.xml><?xml version="1.0" encoding="utf-8"?>
<sst xmlns="http://schemas.openxmlformats.org/spreadsheetml/2006/main" count="1033" uniqueCount="128">
  <si>
    <t>Dodávka</t>
  </si>
  <si>
    <t>Montáž</t>
  </si>
  <si>
    <t>Celkem bez DPH</t>
  </si>
  <si>
    <t>ks</t>
  </si>
  <si>
    <t>m3</t>
  </si>
  <si>
    <t>Napájecí zdroj, 230V/24V DC, 6 A</t>
  </si>
  <si>
    <t>Záložní zdroj UPS 230V -650VA</t>
  </si>
  <si>
    <t>Technologická skříň pro kamerový bod, polyester, plná dvířka, min. IP65, nástěnné provedení 500x400x200 mm</t>
  </si>
  <si>
    <t>Držák skříně na stožár</t>
  </si>
  <si>
    <t>Zásuvka 230V, 16A, uchycení DIN</t>
  </si>
  <si>
    <t>m</t>
  </si>
  <si>
    <t>Kabel datový, S/FTP, kat. 5</t>
  </si>
  <si>
    <t>Kabel napájecí, 3x2,5 mn</t>
  </si>
  <si>
    <t>Součet kamerového bodu :</t>
  </si>
  <si>
    <t>_</t>
  </si>
  <si>
    <t>Položky pro napájení</t>
  </si>
  <si>
    <t xml:space="preserve">Dodávka </t>
  </si>
  <si>
    <t>Jistič 230V, 6 A, char. B</t>
  </si>
  <si>
    <t>Přepěťová ochrana nn, 230V, 16A, st. C</t>
  </si>
  <si>
    <t>Zemnící vodič, CY 10</t>
  </si>
  <si>
    <t>Pískové lože</t>
  </si>
  <si>
    <t>Ochranná fólie, oranžová, Š20 cm</t>
  </si>
  <si>
    <t>Zához výkopu</t>
  </si>
  <si>
    <t>Zemní ochranná elektroinstalační chránička, pr. 50 mm</t>
  </si>
  <si>
    <t>Hutnění zeminy</t>
  </si>
  <si>
    <t>m2</t>
  </si>
  <si>
    <t>Zatravnění</t>
  </si>
  <si>
    <t>Odvoz nadbytečné zeminy</t>
  </si>
  <si>
    <t>Součet položek pro napájení :</t>
  </si>
  <si>
    <t>Položky pro datovou konektivitu</t>
  </si>
  <si>
    <t>Mediakonvertor, 1x SC/APC, OS1, WDM, 1x RJ45 100 Mbps, stand alone, napájení 24V DC</t>
  </si>
  <si>
    <t>SFP modul, WDM, 1x SC/APC, OS1, do stávajícího switche HP5800 24G SFP, 100 Mbps</t>
  </si>
  <si>
    <t>Konektor RJ45</t>
  </si>
  <si>
    <t>Optický patch cord, SC/APC-SC/APC, 1 vlákno, OS1, 0,5 m</t>
  </si>
  <si>
    <t>Optický patch cord, SC/APC-SC/APC, 1 vlákno, OS1, 5 m</t>
  </si>
  <si>
    <t>Optická kazeta s držákem svárů a prostorem pro 4 SC/APC konektory (4 vlákna)</t>
  </si>
  <si>
    <t>Optická spojka SC/APC-SC/APC</t>
  </si>
  <si>
    <t>Optický svár</t>
  </si>
  <si>
    <t>Pigtail SC/APC, 0,5 m</t>
  </si>
  <si>
    <t>Certifikační měření optického vlákna</t>
  </si>
  <si>
    <t>Součet položek pro datovou konektivitu :</t>
  </si>
  <si>
    <t>Ostatní položky</t>
  </si>
  <si>
    <t>Revize nn a zkoušky kamerového bodu</t>
  </si>
  <si>
    <t xml:space="preserve">Nastavení video streamů, nastavení archivace záznamu, konfiguraci kamery </t>
  </si>
  <si>
    <t>kpl</t>
  </si>
  <si>
    <t>Náklady na plošiny a zdvihací prostředky</t>
  </si>
  <si>
    <t>hod</t>
  </si>
  <si>
    <t>Školení obsluhy, údržby</t>
  </si>
  <si>
    <t>Individuální a komplexní zkoušky systému</t>
  </si>
  <si>
    <t>Dokumentace skutečného provedení stavby</t>
  </si>
  <si>
    <t>Vedlejší náklady, doprava, nakládání s odpady</t>
  </si>
  <si>
    <t>Součet ostatních položek :</t>
  </si>
  <si>
    <t>CELKEM V KČ BEZ DPH</t>
  </si>
  <si>
    <t>CELKEM V KČ S DPH</t>
  </si>
  <si>
    <t xml:space="preserve">                                                               Kamerový bod KB3 - ⦁ Stávající kamerový bod č. 3
</t>
  </si>
  <si>
    <t xml:space="preserve">                                                               Nový kamerový bod č.1 - křižovatka ulic Mánesova - Kunešova</t>
  </si>
  <si>
    <t xml:space="preserve">                                                               Nový kamerový bod č.4 - Babylon</t>
  </si>
  <si>
    <t>Adaptér pro montáž na sloup</t>
  </si>
  <si>
    <t>Kabel CYKY 3x1,5mm</t>
  </si>
  <si>
    <t>Práce</t>
  </si>
  <si>
    <t>Lišta DIN, délka 0,3 m</t>
  </si>
  <si>
    <t xml:space="preserve">Licence pro integraci kamery do stávajícího SW </t>
  </si>
  <si>
    <t>Výkop Š300xH600 cm</t>
  </si>
  <si>
    <t>bm</t>
  </si>
  <si>
    <t>Proudový chránič 25A , 230V, Ir 30 mA, DIN</t>
  </si>
  <si>
    <t>Technologická skříň pro kamerový bod, polyester, plná dvířka, min. IP65, nástěnné provedení 400x300x200 mm</t>
  </si>
  <si>
    <t>Kabel optický k zafouknutí MIKRO AIRBLOWN, 12 vláken SM 9/125</t>
  </si>
  <si>
    <t>hránička HDPE zemní tlustostěnná 25/20mm, pro přímou pokládku do země</t>
  </si>
  <si>
    <t>Mikrotrubička HDPE zemní tlustostěnná 12/8mm</t>
  </si>
  <si>
    <t>Práce optický síť</t>
  </si>
  <si>
    <t xml:space="preserve">                                                               Nový kamerový bod č.3 - zahrada Chodského hradu</t>
  </si>
  <si>
    <t>REKAPITULACE:</t>
  </si>
  <si>
    <t>položka</t>
  </si>
  <si>
    <t>m.j.</t>
  </si>
  <si>
    <t xml:space="preserve">počet </t>
  </si>
  <si>
    <t>cena celkem bez DPH</t>
  </si>
  <si>
    <t xml:space="preserve">Cena celkem bez DPH:  </t>
  </si>
  <si>
    <t>DPH 21%</t>
  </si>
  <si>
    <t>Celkem s DPH:</t>
  </si>
  <si>
    <t xml:space="preserve">Držák pro montáž na zeď pro LCD 43" </t>
  </si>
  <si>
    <t>43" LED -UHD,700cd,MP,24/7</t>
  </si>
  <si>
    <t xml:space="preserve">Switch 8 port </t>
  </si>
  <si>
    <t>PremiumCord DisplayPort přípojný kabel M/M 5m</t>
  </si>
  <si>
    <r>
      <rPr>
        <b/>
        <sz val="8"/>
        <rFont val="Arial CE"/>
        <charset val="238"/>
      </rPr>
      <t xml:space="preserve">Kamera - stacionární </t>
    </r>
    <r>
      <rPr>
        <sz val="8"/>
        <rFont val="Arial CE"/>
        <family val="2"/>
        <charset val="238"/>
      </rPr>
      <t xml:space="preserve">
4Mpx, MZ objektiv 2.8-12mm (108°-30°), AcuSense 2G, micro SDXC, WDR, alarm IO, audio IO, vč. mont. boxu 1/2.7" progressive scan CMOS sensor, venkovní antivandal ultracitlivá bullet Den/Noc kamera s IR přísvitem, max. rozlišení 4Mpx/20fps, citlivost 0.003 Lux @(F1.4, AGC ZAP), komprese H.265+/H.265/H.264+/H.264/MJPEG, ICR, 3D DNR, 120dB WDR, BLC, HLC, AGC, ONVIF, Hik-connect, slot na micro SDXC kartu (až 256GB), NAS, ANR, detekce pohybu, detekce zakrytí, změna scény, překročení čáry, narušení zóny, vstup do oblasti, výstup z oblasti, zachycení obličeje, 1x RJ-45 10/100M auto, provozní teploty -30°C~60°C, dosah IR 60m, napájení 12V DC/13.5W, PoE/15W, IP66, IK10
</t>
    </r>
  </si>
  <si>
    <r>
      <rPr>
        <b/>
        <sz val="8"/>
        <rFont val="Arial CE"/>
        <charset val="238"/>
      </rPr>
      <t>Kamera - stacionární</t>
    </r>
    <r>
      <rPr>
        <sz val="8"/>
        <rFont val="Arial CE"/>
        <family val="2"/>
        <charset val="238"/>
      </rPr>
      <t xml:space="preserve">
4Mpx, MZ objektiv 2.8-12mm (108°-30°), AcuSense 2G, micro SDXC, WDR, alarm IO, audio IO, vč. mont. boxu 1/2.7" progressive scan CMOS sensor, venkovní antivandal ultracitlivá bullet Den/Noc kamera s IR přísvitem, max. rozlišení 4Mpx/20fps, citlivost 0.003 Lux @(F1.4, AGC ZAP), komprese H.265+/H.265/H.264+/H.264/MJPEG, ICR, 3D DNR, 120dB WDR, BLC, HLC, AGC, ONVIF, Hik-connect, slot na micro SDXC kartu (až 256GB), NAS, ANR, detekce pohybu, detekce zakrytí, změna scény, překročení čáry, narušení zóny, vstup do oblasti, výstup z oblasti, zachycení obličeje, 1x RJ-45 10/100M auto, provozní teploty -30°C~60°C, dosah IR 60m, napájení 12V DC/13.5W, PoE/15W, IP66, IK10
</t>
    </r>
  </si>
  <si>
    <t>Stožár osvětlovací K 6-133/89/60 Z 6 m</t>
  </si>
  <si>
    <t>Výkop + uložení sloupu</t>
  </si>
  <si>
    <t>Mikrotrubička HDPE zemní tlustostěnná 10/8mm</t>
  </si>
  <si>
    <t xml:space="preserve">sSpojka METRIX Y(T) </t>
  </si>
  <si>
    <t xml:space="preserve">Záfuk OK 12vl. Do MT10/8 </t>
  </si>
  <si>
    <t xml:space="preserve">Optická komora SGLB 2436-Shield ( 1022x723x610) </t>
  </si>
  <si>
    <t>Záfuk MT10/8 do HDPE40</t>
  </si>
  <si>
    <t>Elektroměrový rozvaděč pilíř DCK ER212/NKP7P šedý pro ČEZ, EGD</t>
  </si>
  <si>
    <t>Jistič 230V - 10A</t>
  </si>
  <si>
    <t>výkop pro rozvaděč</t>
  </si>
  <si>
    <t xml:space="preserve">Ukotvení rozvaděče - písek </t>
  </si>
  <si>
    <t>kabel pro připojení CYKY 3x6mm</t>
  </si>
  <si>
    <t xml:space="preserve">revize rozvaděče </t>
  </si>
  <si>
    <t xml:space="preserve">výkop pro optickou komoru a usazení komory </t>
  </si>
  <si>
    <t xml:space="preserve">Geodetické zaměření trasy </t>
  </si>
  <si>
    <t xml:space="preserve">                  Městský kamerový dohledový systém (MKDS) Domažlice - VII. etapa, rok 2023</t>
  </si>
  <si>
    <t xml:space="preserve">                                                               Kamerový bod KB6 - ⦁ Stávající kamerový bod č. 6
</t>
  </si>
  <si>
    <t xml:space="preserve">                                                               Kamerový bod KB8 - ⦁ Stávající kamerový bod č. 8
</t>
  </si>
  <si>
    <t xml:space="preserve">                                                               Kamerový bod KB11 - ⦁ Stávající kamerový bod č. 11
</t>
  </si>
  <si>
    <t xml:space="preserve">                                                               Kamerový bod KB12 - ⦁ Stávající kamerový bod č. 12
</t>
  </si>
  <si>
    <t xml:space="preserve">                        Nový kamerový bod č.2 - ulice Paroubkova (hlavní vchod Okresního soudu - dětské hřiště)</t>
  </si>
  <si>
    <t xml:space="preserve">                                                         LCD Monitory</t>
  </si>
  <si>
    <t>LCD Monitory</t>
  </si>
  <si>
    <t>Stávající kamerový bod KB 3</t>
  </si>
  <si>
    <t>Stávající kamerový bod KB 6</t>
  </si>
  <si>
    <t>Stávající kamerový bod KB 8</t>
  </si>
  <si>
    <t>Stávající kamerový bod KB 11</t>
  </si>
  <si>
    <t>Stávající kamerový bod KB 12</t>
  </si>
  <si>
    <t>Nový kamerový bod KB 1</t>
  </si>
  <si>
    <t>Nový kamerový bod KB 2</t>
  </si>
  <si>
    <t>Nový kamerový bod KB 3</t>
  </si>
  <si>
    <t>Nový kamerový bod KB 4</t>
  </si>
  <si>
    <t xml:space="preserve">Pokládka - oprava překopu - Asfalt + doprava </t>
  </si>
  <si>
    <t>Součet :</t>
  </si>
  <si>
    <t>GE Skříň ARIA 54G</t>
  </si>
  <si>
    <t>Držák pro Aria skříň na sloup</t>
  </si>
  <si>
    <t>Plech pro Aria skříň</t>
  </si>
  <si>
    <t>Kabel závěsný CYKY 3x2,5mm</t>
  </si>
  <si>
    <t>Kabel FTP závěsný UV</t>
  </si>
  <si>
    <t xml:space="preserve">switch 8 port </t>
  </si>
  <si>
    <t>Výložník trubka  - průměr 10 cm o délce  2 m - prodloužení VO 2m</t>
  </si>
  <si>
    <r>
      <rPr>
        <b/>
        <sz val="8"/>
        <rFont val="Arial CE"/>
        <charset val="238"/>
      </rPr>
      <t>Kamera</t>
    </r>
    <r>
      <rPr>
        <sz val="8"/>
        <rFont val="Arial CE"/>
        <family val="2"/>
        <charset val="238"/>
      </rPr>
      <t xml:space="preserve"> - 2MP, 40x, IR PTZ kamera Rozlišení 2MP 40x optický zoom IR osvětlení Zvýšený rozsah náklonu vyhledávání360° nekonečná pánev  Trojitý kodek H.265/H.264/MJPEG Technologie  WiseStream II extrémní WDR pokročilá analýza videa a klasifikace zvuku (SPM-4210 volitelný I/O box vyžadován pro detekci/klasifikaci zvuku) true D/N duální sloty pro SD karty DIS (Gyroskop)HPoEIP66/IK10Teplotní rozsah od -40 °F ~ + 131 °F.</t>
    </r>
  </si>
  <si>
    <t>Systém pro uchycení výložníku k VO</t>
  </si>
</sst>
</file>

<file path=xl/styles.xml><?xml version="1.0" encoding="utf-8"?>
<styleSheet xmlns="http://schemas.openxmlformats.org/spreadsheetml/2006/main">
  <numFmts count="6">
    <numFmt numFmtId="44" formatCode="_-* #,##0.00\ &quot;Kč&quot;_-;\-* #,##0.00\ &quot;Kč&quot;_-;_-* &quot;-&quot;??\ &quot;Kč&quot;_-;_-@_-"/>
    <numFmt numFmtId="164" formatCode="#,##0.00&quot; Kč&quot;"/>
    <numFmt numFmtId="165" formatCode="0.0"/>
    <numFmt numFmtId="166" formatCode="000"/>
    <numFmt numFmtId="167" formatCode="_-* #,##0.00&quot; Kč&quot;_-;\-* #,##0.00&quot; Kč&quot;_-;_-* \-??&quot; Kč&quot;_-;_-@_-"/>
    <numFmt numFmtId="168" formatCode="#,##0.00_ ;\-#,##0.00\ "/>
  </numFmts>
  <fonts count="23">
    <font>
      <sz val="11"/>
      <color rgb="FF000000"/>
      <name val="Calibri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8"/>
      <color rgb="FFCC99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8"/>
      <color rgb="FFFFCC99"/>
      <name val="Arial CE"/>
      <family val="2"/>
      <charset val="238"/>
    </font>
    <font>
      <b/>
      <sz val="8"/>
      <color rgb="FFCCFFCC"/>
      <name val="Arial CE"/>
      <family val="2"/>
      <charset val="238"/>
    </font>
    <font>
      <b/>
      <sz val="8"/>
      <color rgb="FFFF99CC"/>
      <name val="Arial CE"/>
      <family val="2"/>
      <charset val="238"/>
    </font>
    <font>
      <sz val="8"/>
      <color rgb="FFCCFFCC"/>
      <name val="Arial CE"/>
      <family val="2"/>
      <charset val="238"/>
    </font>
    <font>
      <b/>
      <sz val="8"/>
      <color rgb="FF993300"/>
      <name val="Arial CE"/>
      <family val="2"/>
      <charset val="238"/>
    </font>
    <font>
      <b/>
      <sz val="8"/>
      <name val="Arial CE"/>
      <charset val="238"/>
    </font>
    <font>
      <sz val="11"/>
      <color rgb="FF000000"/>
      <name val="Calibri"/>
      <family val="2"/>
      <charset val="238"/>
    </font>
    <font>
      <b/>
      <sz val="12"/>
      <color rgb="FF003366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3A2C7"/>
        <bgColor rgb="FFCC99FF"/>
      </patternFill>
    </fill>
    <fill>
      <patternFill patternType="solid">
        <fgColor rgb="FFFAC090"/>
        <bgColor rgb="FFFFCC99"/>
      </patternFill>
    </fill>
    <fill>
      <patternFill patternType="solid">
        <fgColor rgb="FFC3D69B"/>
        <bgColor rgb="FFFFCC99"/>
      </patternFill>
    </fill>
    <fill>
      <patternFill patternType="solid">
        <fgColor rgb="FFD99694"/>
        <bgColor rgb="FFFF99CC"/>
      </patternFill>
    </fill>
    <fill>
      <patternFill patternType="solid">
        <fgColor rgb="FFFDEADA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E4ECE9"/>
        <bgColor rgb="FFDCE6F2"/>
      </patternFill>
    </fill>
    <fill>
      <patternFill patternType="solid">
        <fgColor rgb="FFDCE6F2"/>
        <bgColor rgb="FFE4ECE9"/>
      </patternFill>
    </fill>
    <fill>
      <patternFill patternType="solid">
        <fgColor rgb="FFB9CDE5"/>
        <bgColor rgb="FFC6D9F1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BFBFBF"/>
      </bottom>
      <diagonal/>
    </border>
    <border>
      <left style="medium">
        <color auto="1"/>
      </left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/>
      <diagonal/>
    </border>
    <border>
      <left style="medium">
        <color auto="1"/>
      </left>
      <right style="medium">
        <color auto="1"/>
      </right>
      <top/>
      <bottom style="thin">
        <color rgb="FFBFBFBF"/>
      </bottom>
      <diagonal/>
    </border>
  </borders>
  <cellStyleXfs count="3">
    <xf numFmtId="0" fontId="0" fillId="0" borderId="0"/>
    <xf numFmtId="0" fontId="2" fillId="0" borderId="0" applyProtection="0"/>
    <xf numFmtId="44" fontId="16" fillId="0" borderId="0" applyFont="0" applyFill="0" applyBorder="0" applyAlignment="0" applyProtection="0"/>
  </cellStyleXfs>
  <cellXfs count="123">
    <xf numFmtId="0" fontId="0" fillId="0" borderId="0" xfId="0"/>
    <xf numFmtId="0" fontId="0" fillId="0" borderId="2" xfId="0" applyBorder="1"/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" fontId="5" fillId="0" borderId="7" xfId="1" applyNumberFormat="1" applyFont="1" applyBorder="1" applyAlignment="1" applyProtection="1">
      <alignment horizontal="center" vertical="center"/>
    </xf>
    <xf numFmtId="1" fontId="5" fillId="0" borderId="7" xfId="1" applyNumberFormat="1" applyFont="1" applyBorder="1" applyAlignment="1" applyProtection="1">
      <alignment horizontal="left" vertical="center" wrapText="1"/>
    </xf>
    <xf numFmtId="1" fontId="5" fillId="0" borderId="7" xfId="1" applyNumberFormat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164" fontId="4" fillId="0" borderId="7" xfId="0" applyNumberFormat="1" applyFont="1" applyBorder="1"/>
    <xf numFmtId="1" fontId="5" fillId="0" borderId="7" xfId="1" applyNumberFormat="1" applyFont="1" applyBorder="1" applyAlignment="1" applyProtection="1">
      <alignment horizontal="center" vertical="top"/>
    </xf>
    <xf numFmtId="1" fontId="5" fillId="0" borderId="7" xfId="1" applyNumberFormat="1" applyFont="1" applyBorder="1" applyAlignment="1" applyProtection="1">
      <alignment horizontal="left" vertical="center"/>
    </xf>
    <xf numFmtId="1" fontId="6" fillId="0" borderId="7" xfId="1" applyNumberFormat="1" applyFont="1" applyBorder="1" applyAlignment="1" applyProtection="1">
      <alignment horizontal="left" vertical="center"/>
    </xf>
    <xf numFmtId="165" fontId="5" fillId="0" borderId="7" xfId="1" applyNumberFormat="1" applyFont="1" applyBorder="1" applyAlignment="1" applyProtection="1">
      <alignment horizontal="center"/>
    </xf>
    <xf numFmtId="1" fontId="5" fillId="0" borderId="5" xfId="1" applyNumberFormat="1" applyFont="1" applyBorder="1" applyAlignment="1" applyProtection="1">
      <alignment horizontal="center" vertical="top"/>
    </xf>
    <xf numFmtId="1" fontId="5" fillId="0" borderId="5" xfId="1" applyNumberFormat="1" applyFont="1" applyBorder="1" applyAlignment="1" applyProtection="1">
      <alignment horizontal="left" vertical="center"/>
    </xf>
    <xf numFmtId="1" fontId="5" fillId="0" borderId="5" xfId="1" applyNumberFormat="1" applyFont="1" applyBorder="1" applyAlignment="1" applyProtection="1">
      <alignment horizontal="center"/>
    </xf>
    <xf numFmtId="1" fontId="7" fillId="2" borderId="4" xfId="1" applyNumberFormat="1" applyFont="1" applyFill="1" applyBorder="1" applyAlignment="1" applyProtection="1">
      <alignment horizontal="left" vertical="top"/>
    </xf>
    <xf numFmtId="1" fontId="7" fillId="2" borderId="5" xfId="1" applyNumberFormat="1" applyFont="1" applyFill="1" applyBorder="1" applyAlignment="1" applyProtection="1">
      <alignment horizontal="left" vertical="center"/>
    </xf>
    <xf numFmtId="1" fontId="7" fillId="2" borderId="5" xfId="1" applyNumberFormat="1" applyFont="1" applyFill="1" applyBorder="1" applyAlignment="1" applyProtection="1">
      <alignment horizontal="left"/>
    </xf>
    <xf numFmtId="0" fontId="8" fillId="2" borderId="5" xfId="1" applyFont="1" applyFill="1" applyBorder="1" applyAlignment="1" applyProtection="1">
      <alignment horizontal="center"/>
    </xf>
    <xf numFmtId="164" fontId="4" fillId="2" borderId="6" xfId="0" applyNumberFormat="1" applyFont="1" applyFill="1" applyBorder="1"/>
    <xf numFmtId="0" fontId="4" fillId="2" borderId="6" xfId="0" applyFont="1" applyFill="1" applyBorder="1"/>
    <xf numFmtId="1" fontId="5" fillId="0" borderId="8" xfId="1" applyNumberFormat="1" applyFont="1" applyBorder="1" applyAlignment="1" applyProtection="1">
      <alignment horizontal="center" vertical="top"/>
    </xf>
    <xf numFmtId="1" fontId="5" fillId="0" borderId="8" xfId="1" applyNumberFormat="1" applyFont="1" applyBorder="1" applyAlignment="1" applyProtection="1">
      <alignment horizontal="left" vertical="center"/>
    </xf>
    <xf numFmtId="1" fontId="5" fillId="0" borderId="8" xfId="1" applyNumberFormat="1" applyFont="1" applyBorder="1" applyAlignment="1" applyProtection="1">
      <alignment horizontal="center"/>
    </xf>
    <xf numFmtId="1" fontId="9" fillId="0" borderId="8" xfId="1" applyNumberFormat="1" applyFont="1" applyBorder="1" applyAlignment="1" applyProtection="1">
      <alignment horizontal="center"/>
    </xf>
    <xf numFmtId="0" fontId="10" fillId="3" borderId="5" xfId="1" applyFont="1" applyFill="1" applyBorder="1" applyAlignment="1" applyProtection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5" fillId="0" borderId="7" xfId="1" applyNumberFormat="1" applyFont="1" applyBorder="1" applyAlignment="1" applyProtection="1">
      <alignment horizontal="center"/>
    </xf>
    <xf numFmtId="1" fontId="9" fillId="0" borderId="5" xfId="1" applyNumberFormat="1" applyFont="1" applyBorder="1" applyAlignment="1" applyProtection="1">
      <alignment horizontal="center"/>
    </xf>
    <xf numFmtId="1" fontId="7" fillId="3" borderId="4" xfId="1" applyNumberFormat="1" applyFont="1" applyFill="1" applyBorder="1" applyAlignment="1" applyProtection="1">
      <alignment horizontal="left" vertical="top"/>
    </xf>
    <xf numFmtId="1" fontId="7" fillId="3" borderId="5" xfId="1" applyNumberFormat="1" applyFont="1" applyFill="1" applyBorder="1" applyAlignment="1" applyProtection="1">
      <alignment horizontal="left" vertical="center"/>
    </xf>
    <xf numFmtId="1" fontId="7" fillId="3" borderId="5" xfId="1" applyNumberFormat="1" applyFont="1" applyFill="1" applyBorder="1" applyAlignment="1" applyProtection="1">
      <alignment horizontal="left"/>
    </xf>
    <xf numFmtId="1" fontId="10" fillId="3" borderId="5" xfId="1" applyNumberFormat="1" applyFont="1" applyFill="1" applyBorder="1" applyAlignment="1" applyProtection="1">
      <alignment horizontal="left"/>
    </xf>
    <xf numFmtId="0" fontId="4" fillId="3" borderId="8" xfId="0" applyFont="1" applyFill="1" applyBorder="1"/>
    <xf numFmtId="164" fontId="4" fillId="3" borderId="9" xfId="0" applyNumberFormat="1" applyFont="1" applyFill="1" applyBorder="1"/>
    <xf numFmtId="0" fontId="4" fillId="3" borderId="9" xfId="0" applyFont="1" applyFill="1" applyBorder="1"/>
    <xf numFmtId="1" fontId="5" fillId="0" borderId="0" xfId="1" applyNumberFormat="1" applyFont="1" applyAlignment="1" applyProtection="1">
      <alignment horizontal="center" vertical="top"/>
    </xf>
    <xf numFmtId="1" fontId="5" fillId="0" borderId="0" xfId="1" applyNumberFormat="1" applyFont="1" applyAlignment="1" applyProtection="1">
      <alignment horizontal="left" vertical="center"/>
    </xf>
    <xf numFmtId="1" fontId="5" fillId="0" borderId="0" xfId="1" applyNumberFormat="1" applyFont="1" applyAlignment="1" applyProtection="1">
      <alignment horizontal="center"/>
    </xf>
    <xf numFmtId="1" fontId="9" fillId="0" borderId="0" xfId="1" applyNumberFormat="1" applyFont="1" applyAlignment="1" applyProtection="1">
      <alignment horizontal="center"/>
    </xf>
    <xf numFmtId="0" fontId="4" fillId="0" borderId="8" xfId="0" applyFont="1" applyBorder="1"/>
    <xf numFmtId="0" fontId="7" fillId="4" borderId="5" xfId="1" applyFont="1" applyFill="1" applyBorder="1" applyAlignment="1" applyProtection="1">
      <alignment horizontal="center"/>
    </xf>
    <xf numFmtId="0" fontId="11" fillId="4" borderId="5" xfId="1" applyFont="1" applyFill="1" applyBorder="1" applyAlignment="1" applyProtection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" fontId="7" fillId="4" borderId="4" xfId="1" applyNumberFormat="1" applyFont="1" applyFill="1" applyBorder="1" applyAlignment="1" applyProtection="1">
      <alignment horizontal="left" vertical="top"/>
    </xf>
    <xf numFmtId="1" fontId="7" fillId="4" borderId="5" xfId="1" applyNumberFormat="1" applyFont="1" applyFill="1" applyBorder="1" applyAlignment="1" applyProtection="1">
      <alignment horizontal="left" vertical="center"/>
    </xf>
    <xf numFmtId="1" fontId="7" fillId="4" borderId="5" xfId="1" applyNumberFormat="1" applyFont="1" applyFill="1" applyBorder="1" applyAlignment="1" applyProtection="1">
      <alignment horizontal="left"/>
    </xf>
    <xf numFmtId="1" fontId="11" fillId="4" borderId="5" xfId="1" applyNumberFormat="1" applyFont="1" applyFill="1" applyBorder="1" applyAlignment="1" applyProtection="1">
      <alignment horizontal="left"/>
    </xf>
    <xf numFmtId="0" fontId="4" fillId="4" borderId="8" xfId="0" applyFont="1" applyFill="1" applyBorder="1"/>
    <xf numFmtId="164" fontId="4" fillId="4" borderId="6" xfId="0" applyNumberFormat="1" applyFont="1" applyFill="1" applyBorder="1"/>
    <xf numFmtId="0" fontId="4" fillId="4" borderId="6" xfId="0" applyFont="1" applyFill="1" applyBorder="1"/>
    <xf numFmtId="0" fontId="7" fillId="5" borderId="5" xfId="1" applyFont="1" applyFill="1" applyBorder="1" applyAlignment="1" applyProtection="1">
      <alignment horizontal="center"/>
    </xf>
    <xf numFmtId="0" fontId="12" fillId="5" borderId="5" xfId="1" applyFont="1" applyFill="1" applyBorder="1" applyAlignment="1" applyProtection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1" fontId="7" fillId="5" borderId="4" xfId="1" applyNumberFormat="1" applyFont="1" applyFill="1" applyBorder="1" applyAlignment="1" applyProtection="1">
      <alignment horizontal="left" vertical="center"/>
    </xf>
    <xf numFmtId="1" fontId="7" fillId="5" borderId="5" xfId="1" applyNumberFormat="1" applyFont="1" applyFill="1" applyBorder="1" applyAlignment="1" applyProtection="1">
      <alignment horizontal="left" vertical="center"/>
    </xf>
    <xf numFmtId="1" fontId="7" fillId="5" borderId="5" xfId="1" applyNumberFormat="1" applyFont="1" applyFill="1" applyBorder="1" applyAlignment="1" applyProtection="1">
      <alignment horizontal="left"/>
    </xf>
    <xf numFmtId="1" fontId="12" fillId="5" borderId="5" xfId="1" applyNumberFormat="1" applyFont="1" applyFill="1" applyBorder="1" applyAlignment="1" applyProtection="1">
      <alignment horizontal="left"/>
    </xf>
    <xf numFmtId="0" fontId="4" fillId="5" borderId="5" xfId="0" applyFont="1" applyFill="1" applyBorder="1"/>
    <xf numFmtId="164" fontId="4" fillId="5" borderId="6" xfId="0" applyNumberFormat="1" applyFont="1" applyFill="1" applyBorder="1"/>
    <xf numFmtId="1" fontId="7" fillId="5" borderId="5" xfId="1" applyNumberFormat="1" applyFont="1" applyFill="1" applyBorder="1" applyAlignment="1" applyProtection="1">
      <alignment horizontal="left" vertical="top"/>
    </xf>
    <xf numFmtId="0" fontId="4" fillId="5" borderId="6" xfId="0" applyFont="1" applyFill="1" applyBorder="1"/>
    <xf numFmtId="49" fontId="7" fillId="6" borderId="5" xfId="1" applyNumberFormat="1" applyFont="1" applyFill="1" applyBorder="1" applyAlignment="1" applyProtection="1">
      <alignment horizontal="left" vertical="center"/>
    </xf>
    <xf numFmtId="1" fontId="5" fillId="6" borderId="5" xfId="1" applyNumberFormat="1" applyFont="1" applyFill="1" applyBorder="1" applyAlignment="1" applyProtection="1">
      <alignment horizontal="center" vertical="center"/>
    </xf>
    <xf numFmtId="1" fontId="5" fillId="6" borderId="5" xfId="1" applyNumberFormat="1" applyFont="1" applyFill="1" applyBorder="1" applyAlignment="1" applyProtection="1">
      <alignment horizontal="center"/>
    </xf>
    <xf numFmtId="1" fontId="13" fillId="6" borderId="5" xfId="1" applyNumberFormat="1" applyFont="1" applyFill="1" applyBorder="1" applyAlignment="1" applyProtection="1">
      <alignment horizontal="center"/>
    </xf>
    <xf numFmtId="0" fontId="4" fillId="6" borderId="8" xfId="0" applyFont="1" applyFill="1" applyBorder="1"/>
    <xf numFmtId="0" fontId="4" fillId="6" borderId="9" xfId="0" applyFont="1" applyFill="1" applyBorder="1"/>
    <xf numFmtId="49" fontId="14" fillId="6" borderId="5" xfId="1" applyNumberFormat="1" applyFont="1" applyFill="1" applyBorder="1" applyAlignment="1" applyProtection="1">
      <alignment horizontal="left" vertical="center"/>
    </xf>
    <xf numFmtId="164" fontId="4" fillId="6" borderId="9" xfId="0" applyNumberFormat="1" applyFont="1" applyFill="1" applyBorder="1"/>
    <xf numFmtId="0" fontId="4" fillId="6" borderId="5" xfId="0" applyFont="1" applyFill="1" applyBorder="1"/>
    <xf numFmtId="164" fontId="4" fillId="6" borderId="6" xfId="0" applyNumberFormat="1" applyFont="1" applyFill="1" applyBorder="1"/>
    <xf numFmtId="1" fontId="6" fillId="0" borderId="7" xfId="1" applyNumberFormat="1" applyFont="1" applyBorder="1" applyAlignment="1" applyProtection="1">
      <alignment horizontal="left" vertical="center" wrapText="1"/>
    </xf>
    <xf numFmtId="166" fontId="18" fillId="8" borderId="12" xfId="0" applyNumberFormat="1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3" fontId="18" fillId="8" borderId="13" xfId="0" applyNumberFormat="1" applyFont="1" applyFill="1" applyBorder="1" applyAlignment="1">
      <alignment horizontal="center" vertical="center"/>
    </xf>
    <xf numFmtId="166" fontId="19" fillId="0" borderId="12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3" xfId="2" applyNumberFormat="1" applyFont="1" applyBorder="1" applyAlignment="1" applyProtection="1">
      <alignment horizontal="center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/>
    </xf>
    <xf numFmtId="166" fontId="19" fillId="0" borderId="15" xfId="0" applyNumberFormat="1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19" fillId="0" borderId="16" xfId="0" applyFont="1" applyBorder="1" applyAlignment="1">
      <alignment horizontal="center"/>
    </xf>
    <xf numFmtId="0" fontId="19" fillId="0" borderId="16" xfId="2" applyNumberFormat="1" applyFont="1" applyBorder="1" applyAlignment="1" applyProtection="1">
      <alignment horizontal="center"/>
    </xf>
    <xf numFmtId="168" fontId="19" fillId="0" borderId="16" xfId="2" applyNumberFormat="1" applyFont="1" applyBorder="1" applyAlignment="1" applyProtection="1"/>
    <xf numFmtId="167" fontId="20" fillId="0" borderId="17" xfId="2" applyNumberFormat="1" applyFont="1" applyBorder="1" applyAlignment="1" applyProtection="1">
      <alignment horizontal="center"/>
    </xf>
    <xf numFmtId="0" fontId="20" fillId="9" borderId="12" xfId="0" applyFont="1" applyFill="1" applyBorder="1"/>
    <xf numFmtId="167" fontId="20" fillId="0" borderId="0" xfId="2" applyNumberFormat="1" applyFont="1" applyBorder="1" applyAlignment="1" applyProtection="1">
      <alignment horizontal="center"/>
    </xf>
    <xf numFmtId="0" fontId="5" fillId="0" borderId="7" xfId="1" applyNumberFormat="1" applyFont="1" applyBorder="1" applyAlignment="1" applyProtection="1">
      <alignment horizontal="center"/>
    </xf>
    <xf numFmtId="0" fontId="1" fillId="0" borderId="1" xfId="1" applyFont="1" applyBorder="1" applyAlignment="1" applyProtection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3" borderId="4" xfId="1" applyFont="1" applyFill="1" applyBorder="1" applyAlignment="1" applyProtection="1">
      <alignment horizontal="center" vertical="top"/>
    </xf>
    <xf numFmtId="0" fontId="7" fillId="4" borderId="4" xfId="1" applyFont="1" applyFill="1" applyBorder="1" applyAlignment="1" applyProtection="1">
      <alignment horizontal="center" vertical="top"/>
    </xf>
    <xf numFmtId="0" fontId="7" fillId="5" borderId="4" xfId="1" applyFont="1" applyFill="1" applyBorder="1" applyAlignment="1" applyProtection="1">
      <alignment horizontal="center" vertical="top"/>
    </xf>
    <xf numFmtId="0" fontId="3" fillId="0" borderId="3" xfId="0" applyFont="1" applyBorder="1" applyAlignment="1">
      <alignment horizontal="center" vertical="center"/>
    </xf>
    <xf numFmtId="166" fontId="18" fillId="0" borderId="11" xfId="0" applyNumberFormat="1" applyFont="1" applyBorder="1" applyAlignment="1">
      <alignment horizontal="center"/>
    </xf>
    <xf numFmtId="0" fontId="17" fillId="7" borderId="10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8" fillId="8" borderId="13" xfId="0" applyFont="1" applyFill="1" applyBorder="1" applyAlignment="1">
      <alignment horizontal="center" vertical="center"/>
    </xf>
    <xf numFmtId="3" fontId="18" fillId="8" borderId="13" xfId="0" applyNumberFormat="1" applyFont="1" applyFill="1" applyBorder="1" applyAlignment="1">
      <alignment horizontal="center" vertical="center"/>
    </xf>
    <xf numFmtId="3" fontId="18" fillId="8" borderId="1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/>
    </xf>
    <xf numFmtId="168" fontId="19" fillId="0" borderId="13" xfId="2" applyNumberFormat="1" applyFont="1" applyBorder="1" applyAlignment="1" applyProtection="1"/>
    <xf numFmtId="167" fontId="20" fillId="0" borderId="14" xfId="2" applyNumberFormat="1" applyFont="1" applyBorder="1" applyAlignment="1" applyProtection="1">
      <alignment horizontal="center"/>
    </xf>
    <xf numFmtId="0" fontId="22" fillId="10" borderId="18" xfId="0" applyFont="1" applyFill="1" applyBorder="1" applyAlignment="1"/>
    <xf numFmtId="167" fontId="22" fillId="10" borderId="19" xfId="2" applyNumberFormat="1" applyFont="1" applyFill="1" applyBorder="1" applyAlignment="1" applyProtection="1">
      <alignment horizontal="center"/>
    </xf>
    <xf numFmtId="167" fontId="20" fillId="0" borderId="20" xfId="2" applyNumberFormat="1" applyFont="1" applyBorder="1" applyAlignment="1" applyProtection="1">
      <alignment horizontal="center"/>
    </xf>
    <xf numFmtId="0" fontId="21" fillId="0" borderId="11" xfId="0" applyFont="1" applyBorder="1" applyAlignment="1"/>
    <xf numFmtId="0" fontId="21" fillId="0" borderId="21" xfId="0" applyFont="1" applyBorder="1" applyAlignment="1"/>
    <xf numFmtId="0" fontId="21" fillId="9" borderId="12" xfId="0" applyFont="1" applyFill="1" applyBorder="1" applyAlignment="1"/>
    <xf numFmtId="167" fontId="21" fillId="9" borderId="14" xfId="2" applyNumberFormat="1" applyFont="1" applyFill="1" applyBorder="1" applyAlignment="1" applyProtection="1">
      <alignment horizontal="center"/>
    </xf>
    <xf numFmtId="0" fontId="19" fillId="9" borderId="13" xfId="0" applyFont="1" applyFill="1" applyBorder="1" applyAlignment="1"/>
    <xf numFmtId="167" fontId="20" fillId="9" borderId="14" xfId="2" applyNumberFormat="1" applyFont="1" applyFill="1" applyBorder="1" applyAlignment="1" applyProtection="1">
      <alignment horizontal="center"/>
    </xf>
  </cellXfs>
  <cellStyles count="3">
    <cellStyle name="měny" xfId="2" builtinId="4"/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B3A2C7"/>
      <rgbColor rgb="FF993366"/>
      <rgbColor rgb="FFFDEADA"/>
      <rgbColor rgb="FFCCFFFF"/>
      <rgbColor rgb="FF660066"/>
      <rgbColor rgb="FFD99694"/>
      <rgbColor rgb="FF0066CC"/>
      <rgbColor rgb="FFFAC09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topLeftCell="A34"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100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 ht="29.25" customHeight="1">
      <c r="A3" s="98" t="s">
        <v>54</v>
      </c>
      <c r="B3" s="99"/>
      <c r="C3" s="99"/>
      <c r="D3" s="99"/>
      <c r="E3" s="99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4" customHeight="1">
      <c r="A5" s="7">
        <v>1</v>
      </c>
      <c r="B5" s="79" t="s">
        <v>126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>A7+1</f>
        <v>4</v>
      </c>
      <c r="B8" s="13"/>
      <c r="C8" s="9"/>
      <c r="D8" s="9"/>
      <c r="E8" s="11"/>
      <c r="F8" s="11"/>
      <c r="G8" s="11"/>
    </row>
    <row r="9" spans="1:7">
      <c r="A9" s="12">
        <f t="shared" si="1"/>
        <v>5</v>
      </c>
      <c r="B9" s="8"/>
      <c r="C9" s="9"/>
      <c r="D9" s="9"/>
      <c r="E9" s="11"/>
      <c r="F9" s="11"/>
      <c r="G9" s="11"/>
    </row>
    <row r="10" spans="1:7">
      <c r="A10" s="12">
        <f t="shared" si="1"/>
        <v>6</v>
      </c>
      <c r="B10" s="13"/>
      <c r="C10" s="9"/>
      <c r="D10" s="9"/>
      <c r="E10" s="11"/>
      <c r="F10" s="11"/>
      <c r="G10" s="11"/>
    </row>
    <row r="11" spans="1:7" hidden="1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58</v>
      </c>
      <c r="C33" s="9" t="s">
        <v>10</v>
      </c>
      <c r="D33" s="9">
        <v>10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/>
      <c r="C34" s="9"/>
      <c r="D34" s="9"/>
      <c r="E34" s="11"/>
      <c r="F34" s="11"/>
      <c r="G34" s="11"/>
    </row>
    <row r="35" spans="1:7">
      <c r="A35" s="7">
        <v>26</v>
      </c>
      <c r="B35" s="13"/>
      <c r="C35" s="9"/>
      <c r="D35" s="9"/>
      <c r="E35" s="11"/>
      <c r="F35" s="11"/>
      <c r="G35" s="11"/>
    </row>
    <row r="36" spans="1:7">
      <c r="A36" s="7">
        <v>27</v>
      </c>
      <c r="B36" s="13"/>
      <c r="C36" s="9"/>
      <c r="D36" s="32"/>
      <c r="E36" s="11"/>
      <c r="F36" s="11"/>
      <c r="G36" s="11"/>
    </row>
    <row r="37" spans="1:7" ht="1.5" customHeight="1">
      <c r="A37" s="7">
        <v>28</v>
      </c>
      <c r="B37" s="13"/>
      <c r="C37" s="9"/>
      <c r="D37" s="9"/>
      <c r="E37" s="11"/>
      <c r="F37" s="11"/>
      <c r="G37" s="11">
        <f t="shared" si="2"/>
        <v>0</v>
      </c>
    </row>
    <row r="38" spans="1:7" hidden="1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>
      <c r="A43" s="16"/>
      <c r="B43" s="17"/>
      <c r="C43" s="18"/>
      <c r="D43" s="33" t="s">
        <v>14</v>
      </c>
      <c r="E43" s="2"/>
      <c r="F43" s="2"/>
      <c r="G43" s="2"/>
    </row>
    <row r="44" spans="1:7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>
      <c r="A45" s="34"/>
      <c r="B45" s="35"/>
      <c r="C45" s="36"/>
      <c r="D45" s="37" t="s">
        <v>14</v>
      </c>
      <c r="E45" s="38"/>
      <c r="F45" s="38"/>
      <c r="G45" s="40"/>
    </row>
    <row r="46" spans="1:7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>
      <c r="A48" s="7">
        <v>34</v>
      </c>
      <c r="B48" s="8" t="s">
        <v>30</v>
      </c>
      <c r="C48" s="9" t="s">
        <v>3</v>
      </c>
      <c r="D48" s="9">
        <v>2</v>
      </c>
      <c r="E48" s="11">
        <v>0</v>
      </c>
      <c r="F48" s="11"/>
      <c r="G48" s="11">
        <f t="shared" ref="G48:G73" si="3">D48*(E48+F48)</f>
        <v>0</v>
      </c>
    </row>
    <row r="49" spans="1:7">
      <c r="A49" s="7">
        <v>35</v>
      </c>
      <c r="B49" s="13" t="s">
        <v>11</v>
      </c>
      <c r="C49" s="9" t="s">
        <v>10</v>
      </c>
      <c r="D49" s="9">
        <v>50</v>
      </c>
      <c r="E49" s="11">
        <v>0</v>
      </c>
      <c r="F49" s="11"/>
      <c r="G49" s="11">
        <f t="shared" si="3"/>
        <v>0</v>
      </c>
    </row>
    <row r="50" spans="1:7">
      <c r="A50" s="7">
        <v>36</v>
      </c>
      <c r="B50" s="13" t="s">
        <v>32</v>
      </c>
      <c r="C50" s="9" t="s">
        <v>3</v>
      </c>
      <c r="D50" s="9">
        <v>2</v>
      </c>
      <c r="E50" s="11">
        <v>0</v>
      </c>
      <c r="F50" s="11"/>
      <c r="G50" s="11">
        <f t="shared" si="3"/>
        <v>0</v>
      </c>
    </row>
    <row r="51" spans="1:7">
      <c r="A51" s="7">
        <v>37</v>
      </c>
      <c r="B51" s="13" t="s">
        <v>33</v>
      </c>
      <c r="C51" s="9" t="s">
        <v>3</v>
      </c>
      <c r="D51" s="9">
        <v>2</v>
      </c>
      <c r="E51" s="11">
        <v>0</v>
      </c>
      <c r="F51" s="11"/>
      <c r="G51" s="11">
        <f t="shared" si="3"/>
        <v>0</v>
      </c>
    </row>
    <row r="52" spans="1:7">
      <c r="A52" s="7">
        <v>38</v>
      </c>
      <c r="B52" s="13" t="s">
        <v>34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>
      <c r="A53" s="7">
        <v>39</v>
      </c>
      <c r="B53" s="13"/>
      <c r="C53" s="9"/>
      <c r="D53" s="9"/>
      <c r="E53" s="11"/>
      <c r="F53" s="11"/>
      <c r="G53" s="11"/>
    </row>
    <row r="54" spans="1:7">
      <c r="A54" s="7">
        <v>40</v>
      </c>
      <c r="B54" s="13"/>
      <c r="C54" s="9"/>
      <c r="D54" s="9"/>
      <c r="E54" s="11"/>
      <c r="F54" s="11"/>
      <c r="G54" s="11"/>
    </row>
    <row r="55" spans="1:7">
      <c r="A55" s="7">
        <v>41</v>
      </c>
      <c r="B55" s="13"/>
      <c r="C55" s="9"/>
      <c r="D55" s="9"/>
      <c r="E55" s="11"/>
      <c r="F55" s="11"/>
      <c r="G55" s="11"/>
    </row>
    <row r="56" spans="1:7" ht="1.5" customHeight="1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idden="1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>
      <c r="A74" s="16"/>
      <c r="B74" s="17"/>
      <c r="C74" s="18"/>
      <c r="D74" s="33" t="s">
        <v>14</v>
      </c>
      <c r="E74" s="2"/>
      <c r="F74" s="2"/>
      <c r="G74" s="2"/>
    </row>
    <row r="75" spans="1:7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>
      <c r="A76" s="50"/>
      <c r="B76" s="51"/>
      <c r="C76" s="52"/>
      <c r="D76" s="53" t="s">
        <v>14</v>
      </c>
      <c r="E76" s="54"/>
      <c r="F76" s="54"/>
      <c r="G76" s="56"/>
    </row>
    <row r="77" spans="1:7">
      <c r="A77" s="41"/>
      <c r="B77" s="42"/>
      <c r="C77" s="43"/>
      <c r="D77" s="44" t="s">
        <v>14</v>
      </c>
      <c r="E77" s="45"/>
      <c r="F77" s="45"/>
      <c r="G77" s="45"/>
    </row>
    <row r="78" spans="1:7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>
      <c r="A79" s="7">
        <v>60</v>
      </c>
      <c r="B79" s="8"/>
      <c r="C79" s="9"/>
      <c r="D79" s="9"/>
      <c r="E79" s="11"/>
      <c r="F79" s="11"/>
      <c r="G79" s="11"/>
    </row>
    <row r="80" spans="1:7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65</v>
      </c>
      <c r="B84" s="13" t="s">
        <v>48</v>
      </c>
      <c r="C84" s="9" t="s">
        <v>46</v>
      </c>
      <c r="D84" s="9">
        <v>1</v>
      </c>
      <c r="E84" s="11">
        <v>0</v>
      </c>
      <c r="F84" s="11"/>
      <c r="G84" s="11">
        <f t="shared" si="4"/>
        <v>0</v>
      </c>
    </row>
    <row r="85" spans="1:7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>
      <c r="A88" s="7">
        <v>69</v>
      </c>
      <c r="B88" s="13"/>
      <c r="C88" s="9"/>
      <c r="D88" s="9"/>
      <c r="E88" s="11"/>
      <c r="F88" s="11"/>
      <c r="G88" s="11"/>
    </row>
    <row r="89" spans="1:7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>
      <c r="A90" s="61"/>
      <c r="B90" s="67"/>
      <c r="C90" s="63"/>
      <c r="D90" s="64" t="s">
        <v>14</v>
      </c>
      <c r="E90" s="65"/>
      <c r="F90" s="65"/>
      <c r="G90" s="68"/>
    </row>
    <row r="91" spans="1:7">
      <c r="A91" s="41"/>
      <c r="B91" s="41"/>
      <c r="C91" s="43"/>
      <c r="D91" s="44" t="s">
        <v>14</v>
      </c>
      <c r="E91" s="2"/>
      <c r="F91" s="2"/>
      <c r="G91" s="2"/>
    </row>
    <row r="92" spans="1:7">
      <c r="A92" s="69"/>
      <c r="B92" s="70"/>
      <c r="C92" s="71"/>
      <c r="D92" s="72" t="s">
        <v>14</v>
      </c>
      <c r="E92" s="73"/>
      <c r="F92" s="73"/>
      <c r="G92" s="74"/>
    </row>
    <row r="93" spans="1:7">
      <c r="A93" s="69"/>
      <c r="B93" s="70"/>
      <c r="C93" s="71"/>
      <c r="D93" s="72" t="s">
        <v>14</v>
      </c>
      <c r="E93" s="73"/>
      <c r="F93" s="73"/>
      <c r="G93" s="74"/>
    </row>
    <row r="94" spans="1:7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  <row r="106" spans="5:5">
      <c r="E106">
        <v>11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100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 ht="28.5" customHeight="1">
      <c r="A3" s="98" t="s">
        <v>101</v>
      </c>
      <c r="B3" s="99"/>
      <c r="C3" s="99"/>
      <c r="D3" s="99"/>
      <c r="E3" s="99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5.5" customHeight="1">
      <c r="A5" s="7">
        <v>1</v>
      </c>
      <c r="B5" s="79" t="s">
        <v>126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>A7+1</f>
        <v>4</v>
      </c>
      <c r="B8" s="13"/>
      <c r="C8" s="9"/>
      <c r="D8" s="9"/>
      <c r="E8" s="11"/>
      <c r="F8" s="11"/>
      <c r="G8" s="11"/>
    </row>
    <row r="9" spans="1:7">
      <c r="A9" s="12">
        <f t="shared" si="1"/>
        <v>5</v>
      </c>
      <c r="B9" s="8"/>
      <c r="C9" s="9"/>
      <c r="D9" s="9"/>
      <c r="E9" s="11"/>
      <c r="F9" s="11"/>
      <c r="G9" s="11"/>
    </row>
    <row r="10" spans="1:7">
      <c r="A10" s="12">
        <f t="shared" si="1"/>
        <v>6</v>
      </c>
      <c r="B10" s="13"/>
      <c r="C10" s="9"/>
      <c r="D10" s="9"/>
      <c r="E10" s="11"/>
      <c r="F10" s="11"/>
      <c r="G10" s="11"/>
    </row>
    <row r="11" spans="1:7" ht="1.5" customHeight="1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58</v>
      </c>
      <c r="C33" s="9" t="s">
        <v>10</v>
      </c>
      <c r="D33" s="9">
        <v>10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/>
      <c r="C34" s="9"/>
      <c r="D34" s="9"/>
      <c r="E34" s="11"/>
      <c r="F34" s="11"/>
      <c r="G34" s="11"/>
    </row>
    <row r="35" spans="1:7">
      <c r="A35" s="7">
        <v>26</v>
      </c>
      <c r="B35" s="13"/>
      <c r="C35" s="9"/>
      <c r="D35" s="9"/>
      <c r="E35" s="11"/>
      <c r="F35" s="11"/>
      <c r="G35" s="11"/>
    </row>
    <row r="36" spans="1:7">
      <c r="A36" s="7">
        <v>27</v>
      </c>
      <c r="B36" s="13"/>
      <c r="C36" s="9"/>
      <c r="D36" s="32"/>
      <c r="E36" s="11"/>
      <c r="F36" s="11"/>
      <c r="G36" s="11"/>
    </row>
    <row r="37" spans="1:7" ht="0.75" customHeight="1">
      <c r="A37" s="7">
        <v>28</v>
      </c>
      <c r="B37" s="13"/>
      <c r="C37" s="9"/>
      <c r="D37" s="9"/>
      <c r="E37" s="11"/>
      <c r="F37" s="11"/>
      <c r="G37" s="11">
        <f t="shared" si="2"/>
        <v>0</v>
      </c>
    </row>
    <row r="38" spans="1:7" hidden="1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>
      <c r="A43" s="16"/>
      <c r="B43" s="17"/>
      <c r="C43" s="18"/>
      <c r="D43" s="33" t="s">
        <v>14</v>
      </c>
      <c r="E43" s="2"/>
      <c r="F43" s="2"/>
      <c r="G43" s="2"/>
    </row>
    <row r="44" spans="1:7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>
      <c r="A45" s="34"/>
      <c r="B45" s="35"/>
      <c r="C45" s="36"/>
      <c r="D45" s="37" t="s">
        <v>14</v>
      </c>
      <c r="E45" s="38"/>
      <c r="F45" s="38"/>
      <c r="G45" s="40"/>
    </row>
    <row r="46" spans="1:7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>
      <c r="A48" s="7">
        <v>34</v>
      </c>
      <c r="B48" s="8" t="s">
        <v>30</v>
      </c>
      <c r="C48" s="9" t="s">
        <v>3</v>
      </c>
      <c r="D48" s="9">
        <v>2</v>
      </c>
      <c r="E48" s="11">
        <v>0</v>
      </c>
      <c r="F48" s="11"/>
      <c r="G48" s="11">
        <f t="shared" ref="G48:G73" si="3">D48*(E48+F48)</f>
        <v>0</v>
      </c>
    </row>
    <row r="49" spans="1:7">
      <c r="A49" s="7">
        <v>35</v>
      </c>
      <c r="B49" s="13" t="s">
        <v>11</v>
      </c>
      <c r="C49" s="9" t="s">
        <v>10</v>
      </c>
      <c r="D49" s="9">
        <v>50</v>
      </c>
      <c r="E49" s="11">
        <v>0</v>
      </c>
      <c r="F49" s="11"/>
      <c r="G49" s="11">
        <f t="shared" si="3"/>
        <v>0</v>
      </c>
    </row>
    <row r="50" spans="1:7">
      <c r="A50" s="7">
        <v>36</v>
      </c>
      <c r="B50" s="13" t="s">
        <v>32</v>
      </c>
      <c r="C50" s="9" t="s">
        <v>3</v>
      </c>
      <c r="D50" s="9">
        <v>2</v>
      </c>
      <c r="E50" s="11">
        <v>0</v>
      </c>
      <c r="F50" s="11"/>
      <c r="G50" s="11">
        <f t="shared" si="3"/>
        <v>0</v>
      </c>
    </row>
    <row r="51" spans="1:7">
      <c r="A51" s="7">
        <v>37</v>
      </c>
      <c r="B51" s="13" t="s">
        <v>33</v>
      </c>
      <c r="C51" s="9" t="s">
        <v>3</v>
      </c>
      <c r="D51" s="9">
        <v>2</v>
      </c>
      <c r="E51" s="11">
        <v>0</v>
      </c>
      <c r="F51" s="11"/>
      <c r="G51" s="11">
        <f t="shared" si="3"/>
        <v>0</v>
      </c>
    </row>
    <row r="52" spans="1:7">
      <c r="A52" s="7">
        <v>38</v>
      </c>
      <c r="B52" s="13" t="s">
        <v>34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>
      <c r="A53" s="7">
        <v>39</v>
      </c>
      <c r="B53" s="13"/>
      <c r="C53" s="9"/>
      <c r="D53" s="9"/>
      <c r="E53" s="11"/>
      <c r="F53" s="11"/>
      <c r="G53" s="11"/>
    </row>
    <row r="54" spans="1:7">
      <c r="A54" s="7">
        <v>40</v>
      </c>
      <c r="B54" s="13"/>
      <c r="C54" s="9"/>
      <c r="D54" s="9"/>
      <c r="E54" s="11"/>
      <c r="F54" s="11"/>
      <c r="G54" s="11"/>
    </row>
    <row r="55" spans="1:7">
      <c r="A55" s="7">
        <v>41</v>
      </c>
      <c r="B55" s="13"/>
      <c r="C55" s="9"/>
      <c r="D55" s="9"/>
      <c r="E55" s="11"/>
      <c r="F55" s="11"/>
      <c r="G55" s="11"/>
    </row>
    <row r="56" spans="1:7" hidden="1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idden="1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>
      <c r="A74" s="16"/>
      <c r="B74" s="17"/>
      <c r="C74" s="18"/>
      <c r="D74" s="33" t="s">
        <v>14</v>
      </c>
      <c r="E74" s="2"/>
      <c r="F74" s="2"/>
      <c r="G74" s="2"/>
    </row>
    <row r="75" spans="1:7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>
      <c r="A76" s="50"/>
      <c r="B76" s="51"/>
      <c r="C76" s="52"/>
      <c r="D76" s="53" t="s">
        <v>14</v>
      </c>
      <c r="E76" s="54"/>
      <c r="F76" s="54"/>
      <c r="G76" s="56"/>
    </row>
    <row r="77" spans="1:7">
      <c r="A77" s="41"/>
      <c r="B77" s="42"/>
      <c r="C77" s="43"/>
      <c r="D77" s="44" t="s">
        <v>14</v>
      </c>
      <c r="E77" s="45"/>
      <c r="F77" s="45"/>
      <c r="G77" s="45"/>
    </row>
    <row r="78" spans="1:7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>
      <c r="A79" s="7">
        <v>60</v>
      </c>
      <c r="B79" s="8"/>
      <c r="C79" s="9"/>
      <c r="D79" s="9"/>
      <c r="E79" s="11"/>
      <c r="F79" s="11"/>
      <c r="G79" s="11"/>
    </row>
    <row r="80" spans="1:7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65</v>
      </c>
      <c r="B84" s="13" t="s">
        <v>48</v>
      </c>
      <c r="C84" s="9" t="s">
        <v>46</v>
      </c>
      <c r="D84" s="9">
        <v>1</v>
      </c>
      <c r="E84" s="11">
        <v>0</v>
      </c>
      <c r="F84" s="11"/>
      <c r="G84" s="11">
        <f t="shared" si="4"/>
        <v>0</v>
      </c>
    </row>
    <row r="85" spans="1:7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>
      <c r="A88" s="7">
        <v>69</v>
      </c>
      <c r="B88" s="13"/>
      <c r="C88" s="9"/>
      <c r="D88" s="9"/>
      <c r="E88" s="11"/>
      <c r="F88" s="11"/>
      <c r="G88" s="11"/>
    </row>
    <row r="89" spans="1:7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>
      <c r="A90" s="61"/>
      <c r="B90" s="67"/>
      <c r="C90" s="63"/>
      <c r="D90" s="64" t="s">
        <v>14</v>
      </c>
      <c r="E90" s="65"/>
      <c r="F90" s="65"/>
      <c r="G90" s="68"/>
    </row>
    <row r="91" spans="1:7">
      <c r="A91" s="41"/>
      <c r="B91" s="41"/>
      <c r="C91" s="43"/>
      <c r="D91" s="44" t="s">
        <v>14</v>
      </c>
      <c r="E91" s="2"/>
      <c r="F91" s="2"/>
      <c r="G91" s="2"/>
    </row>
    <row r="92" spans="1:7">
      <c r="A92" s="69"/>
      <c r="B92" s="70"/>
      <c r="C92" s="71"/>
      <c r="D92" s="72" t="s">
        <v>14</v>
      </c>
      <c r="E92" s="73"/>
      <c r="F92" s="73"/>
      <c r="G92" s="74"/>
    </row>
    <row r="93" spans="1:7">
      <c r="A93" s="69"/>
      <c r="B93" s="70"/>
      <c r="C93" s="71"/>
      <c r="D93" s="72" t="s">
        <v>14</v>
      </c>
      <c r="E93" s="73"/>
      <c r="F93" s="73"/>
      <c r="G93" s="74"/>
    </row>
    <row r="94" spans="1:7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100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 ht="28.5" customHeight="1">
      <c r="A3" s="98" t="s">
        <v>102</v>
      </c>
      <c r="B3" s="99"/>
      <c r="C3" s="99"/>
      <c r="D3" s="99"/>
      <c r="E3" s="99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6.25" customHeight="1">
      <c r="A5" s="7">
        <v>1</v>
      </c>
      <c r="B5" s="79" t="s">
        <v>126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>A7+1</f>
        <v>4</v>
      </c>
      <c r="B8" s="13"/>
      <c r="C8" s="9"/>
      <c r="D8" s="9"/>
      <c r="E8" s="11"/>
      <c r="F8" s="11"/>
      <c r="G8" s="11"/>
    </row>
    <row r="9" spans="1:7">
      <c r="A9" s="12">
        <f t="shared" si="1"/>
        <v>5</v>
      </c>
      <c r="B9" s="8"/>
      <c r="C9" s="9"/>
      <c r="D9" s="9"/>
      <c r="E9" s="11"/>
      <c r="F9" s="11"/>
      <c r="G9" s="11"/>
    </row>
    <row r="10" spans="1:7">
      <c r="A10" s="12">
        <f t="shared" si="1"/>
        <v>6</v>
      </c>
      <c r="B10" s="13"/>
      <c r="C10" s="9"/>
      <c r="D10" s="9"/>
      <c r="E10" s="11"/>
      <c r="F10" s="11"/>
      <c r="G10" s="11"/>
    </row>
    <row r="11" spans="1:7" ht="2.25" customHeight="1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58</v>
      </c>
      <c r="C33" s="9" t="s">
        <v>10</v>
      </c>
      <c r="D33" s="9">
        <v>10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/>
      <c r="C34" s="9"/>
      <c r="D34" s="9"/>
      <c r="E34" s="11"/>
      <c r="F34" s="11"/>
      <c r="G34" s="11"/>
    </row>
    <row r="35" spans="1:7">
      <c r="A35" s="7">
        <v>26</v>
      </c>
      <c r="B35" s="13"/>
      <c r="C35" s="9"/>
      <c r="D35" s="9"/>
      <c r="E35" s="11"/>
      <c r="F35" s="11"/>
      <c r="G35" s="11"/>
    </row>
    <row r="36" spans="1:7">
      <c r="A36" s="7">
        <v>27</v>
      </c>
      <c r="B36" s="13"/>
      <c r="C36" s="9"/>
      <c r="D36" s="32"/>
      <c r="E36" s="11"/>
      <c r="F36" s="11"/>
      <c r="G36" s="11"/>
    </row>
    <row r="37" spans="1:7" ht="1.5" customHeight="1">
      <c r="A37" s="7">
        <v>28</v>
      </c>
      <c r="B37" s="13"/>
      <c r="C37" s="9"/>
      <c r="D37" s="9"/>
      <c r="E37" s="11"/>
      <c r="F37" s="11"/>
      <c r="G37" s="11">
        <f t="shared" si="2"/>
        <v>0</v>
      </c>
    </row>
    <row r="38" spans="1:7" hidden="1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>
      <c r="A43" s="16"/>
      <c r="B43" s="17"/>
      <c r="C43" s="18"/>
      <c r="D43" s="33" t="s">
        <v>14</v>
      </c>
      <c r="E43" s="2"/>
      <c r="F43" s="2"/>
      <c r="G43" s="2"/>
    </row>
    <row r="44" spans="1:7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>
      <c r="A45" s="34"/>
      <c r="B45" s="35"/>
      <c r="C45" s="36"/>
      <c r="D45" s="37" t="s">
        <v>14</v>
      </c>
      <c r="E45" s="38"/>
      <c r="F45" s="38"/>
      <c r="G45" s="40"/>
    </row>
    <row r="46" spans="1:7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>
      <c r="A48" s="7">
        <v>34</v>
      </c>
      <c r="B48" s="8" t="s">
        <v>30</v>
      </c>
      <c r="C48" s="9" t="s">
        <v>3</v>
      </c>
      <c r="D48" s="9">
        <v>2</v>
      </c>
      <c r="E48" s="11">
        <v>0</v>
      </c>
      <c r="F48" s="11"/>
      <c r="G48" s="11">
        <f t="shared" ref="G48:G73" si="3">D48*(E48+F48)</f>
        <v>0</v>
      </c>
    </row>
    <row r="49" spans="1:7">
      <c r="A49" s="7">
        <v>35</v>
      </c>
      <c r="B49" s="13" t="s">
        <v>11</v>
      </c>
      <c r="C49" s="9" t="s">
        <v>10</v>
      </c>
      <c r="D49" s="9">
        <v>50</v>
      </c>
      <c r="E49" s="11">
        <v>0</v>
      </c>
      <c r="F49" s="11"/>
      <c r="G49" s="11">
        <f t="shared" si="3"/>
        <v>0</v>
      </c>
    </row>
    <row r="50" spans="1:7">
      <c r="A50" s="7">
        <v>36</v>
      </c>
      <c r="B50" s="13" t="s">
        <v>32</v>
      </c>
      <c r="C50" s="9" t="s">
        <v>3</v>
      </c>
      <c r="D50" s="9">
        <v>2</v>
      </c>
      <c r="E50" s="11">
        <v>0</v>
      </c>
      <c r="F50" s="11"/>
      <c r="G50" s="11">
        <f t="shared" si="3"/>
        <v>0</v>
      </c>
    </row>
    <row r="51" spans="1:7">
      <c r="A51" s="7">
        <v>37</v>
      </c>
      <c r="B51" s="13" t="s">
        <v>33</v>
      </c>
      <c r="C51" s="9" t="s">
        <v>3</v>
      </c>
      <c r="D51" s="9">
        <v>2</v>
      </c>
      <c r="E51" s="11">
        <v>0</v>
      </c>
      <c r="F51" s="11"/>
      <c r="G51" s="11">
        <f t="shared" si="3"/>
        <v>0</v>
      </c>
    </row>
    <row r="52" spans="1:7">
      <c r="A52" s="7">
        <v>38</v>
      </c>
      <c r="B52" s="13" t="s">
        <v>34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>
      <c r="A53" s="7">
        <v>39</v>
      </c>
      <c r="B53" s="13"/>
      <c r="C53" s="9"/>
      <c r="D53" s="9"/>
      <c r="E53" s="11"/>
      <c r="F53" s="11"/>
      <c r="G53" s="11"/>
    </row>
    <row r="54" spans="1:7">
      <c r="A54" s="7">
        <v>40</v>
      </c>
      <c r="B54" s="13"/>
      <c r="C54" s="9"/>
      <c r="D54" s="9"/>
      <c r="E54" s="11"/>
      <c r="F54" s="11"/>
      <c r="G54" s="11"/>
    </row>
    <row r="55" spans="1:7" ht="13.5" customHeight="1">
      <c r="A55" s="7">
        <v>41</v>
      </c>
      <c r="B55" s="13"/>
      <c r="C55" s="9"/>
      <c r="D55" s="9"/>
      <c r="E55" s="11"/>
      <c r="F55" s="11"/>
      <c r="G55" s="11"/>
    </row>
    <row r="56" spans="1:7" hidden="1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idden="1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>
      <c r="A74" s="16"/>
      <c r="B74" s="17"/>
      <c r="C74" s="18"/>
      <c r="D74" s="33" t="s">
        <v>14</v>
      </c>
      <c r="E74" s="2"/>
      <c r="F74" s="2"/>
      <c r="G74" s="2"/>
    </row>
    <row r="75" spans="1:7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>
      <c r="A76" s="50"/>
      <c r="B76" s="51"/>
      <c r="C76" s="52"/>
      <c r="D76" s="53" t="s">
        <v>14</v>
      </c>
      <c r="E76" s="54"/>
      <c r="F76" s="54"/>
      <c r="G76" s="56"/>
    </row>
    <row r="77" spans="1:7">
      <c r="A77" s="41"/>
      <c r="B77" s="42"/>
      <c r="C77" s="43"/>
      <c r="D77" s="44" t="s">
        <v>14</v>
      </c>
      <c r="E77" s="45"/>
      <c r="F77" s="45"/>
      <c r="G77" s="45"/>
    </row>
    <row r="78" spans="1:7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>
      <c r="A79" s="7">
        <v>60</v>
      </c>
      <c r="B79" s="8"/>
      <c r="C79" s="9"/>
      <c r="D79" s="9"/>
      <c r="E79" s="11"/>
      <c r="F79" s="11"/>
      <c r="G79" s="11"/>
    </row>
    <row r="80" spans="1:7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65</v>
      </c>
      <c r="B84" s="13" t="s">
        <v>48</v>
      </c>
      <c r="C84" s="9" t="s">
        <v>46</v>
      </c>
      <c r="D84" s="9">
        <v>1</v>
      </c>
      <c r="E84" s="11">
        <v>0</v>
      </c>
      <c r="F84" s="11"/>
      <c r="G84" s="11">
        <f t="shared" si="4"/>
        <v>0</v>
      </c>
    </row>
    <row r="85" spans="1:7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>
      <c r="A88" s="7">
        <v>69</v>
      </c>
      <c r="B88" s="13"/>
      <c r="C88" s="9"/>
      <c r="D88" s="9"/>
      <c r="E88" s="11"/>
      <c r="F88" s="11"/>
      <c r="G88" s="11"/>
    </row>
    <row r="89" spans="1:7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>
      <c r="A90" s="61"/>
      <c r="B90" s="67"/>
      <c r="C90" s="63"/>
      <c r="D90" s="64" t="s">
        <v>14</v>
      </c>
      <c r="E90" s="65"/>
      <c r="F90" s="65"/>
      <c r="G90" s="68"/>
    </row>
    <row r="91" spans="1:7">
      <c r="A91" s="41"/>
      <c r="B91" s="41"/>
      <c r="C91" s="43"/>
      <c r="D91" s="44" t="s">
        <v>14</v>
      </c>
      <c r="E91" s="2"/>
      <c r="F91" s="2"/>
      <c r="G91" s="2"/>
    </row>
    <row r="92" spans="1:7">
      <c r="A92" s="69"/>
      <c r="B92" s="70"/>
      <c r="C92" s="71"/>
      <c r="D92" s="72" t="s">
        <v>14</v>
      </c>
      <c r="E92" s="73"/>
      <c r="F92" s="73"/>
      <c r="G92" s="74"/>
    </row>
    <row r="93" spans="1:7">
      <c r="A93" s="69"/>
      <c r="B93" s="70"/>
      <c r="C93" s="71"/>
      <c r="D93" s="72" t="s">
        <v>14</v>
      </c>
      <c r="E93" s="73"/>
      <c r="F93" s="73"/>
      <c r="G93" s="74"/>
    </row>
    <row r="94" spans="1:7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100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 ht="31.5" customHeight="1">
      <c r="A3" s="98" t="s">
        <v>103</v>
      </c>
      <c r="B3" s="99"/>
      <c r="C3" s="99"/>
      <c r="D3" s="99"/>
      <c r="E3" s="99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9.25" customHeight="1">
      <c r="A5" s="7">
        <v>1</v>
      </c>
      <c r="B5" s="79" t="s">
        <v>126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>A7+1</f>
        <v>4</v>
      </c>
      <c r="B8" s="13"/>
      <c r="C8" s="9"/>
      <c r="D8" s="9"/>
      <c r="E8" s="11"/>
      <c r="F8" s="11"/>
      <c r="G8" s="11"/>
    </row>
    <row r="9" spans="1:7">
      <c r="A9" s="12">
        <f t="shared" si="1"/>
        <v>5</v>
      </c>
      <c r="B9" s="8"/>
      <c r="C9" s="9"/>
      <c r="D9" s="9"/>
      <c r="E9" s="11"/>
      <c r="F9" s="11"/>
      <c r="G9" s="11"/>
    </row>
    <row r="10" spans="1:7" ht="13.5" customHeight="1">
      <c r="A10" s="12">
        <f t="shared" si="1"/>
        <v>6</v>
      </c>
      <c r="B10" s="13"/>
      <c r="C10" s="9"/>
      <c r="D10" s="9"/>
      <c r="E10" s="11"/>
      <c r="F10" s="11"/>
      <c r="G10" s="11"/>
    </row>
    <row r="11" spans="1:7" hidden="1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58</v>
      </c>
      <c r="C33" s="9" t="s">
        <v>10</v>
      </c>
      <c r="D33" s="9">
        <v>10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/>
      <c r="C34" s="9"/>
      <c r="D34" s="9"/>
      <c r="E34" s="11"/>
      <c r="F34" s="11"/>
      <c r="G34" s="11"/>
    </row>
    <row r="35" spans="1:7">
      <c r="A35" s="7">
        <v>26</v>
      </c>
      <c r="B35" s="13"/>
      <c r="C35" s="9"/>
      <c r="D35" s="9"/>
      <c r="E35" s="11"/>
      <c r="F35" s="11"/>
      <c r="G35" s="11"/>
    </row>
    <row r="36" spans="1:7">
      <c r="A36" s="7">
        <v>27</v>
      </c>
      <c r="B36" s="13"/>
      <c r="C36" s="9"/>
      <c r="D36" s="32"/>
      <c r="E36" s="11"/>
      <c r="F36" s="11"/>
      <c r="G36" s="11"/>
    </row>
    <row r="37" spans="1:7" hidden="1">
      <c r="A37" s="7">
        <v>28</v>
      </c>
      <c r="B37" s="13"/>
      <c r="C37" s="9"/>
      <c r="D37" s="9"/>
      <c r="E37" s="11"/>
      <c r="F37" s="11"/>
      <c r="G37" s="11">
        <f t="shared" si="2"/>
        <v>0</v>
      </c>
    </row>
    <row r="38" spans="1:7" hidden="1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>
      <c r="A43" s="16"/>
      <c r="B43" s="17"/>
      <c r="C43" s="18"/>
      <c r="D43" s="33" t="s">
        <v>14</v>
      </c>
      <c r="E43" s="2"/>
      <c r="F43" s="2"/>
      <c r="G43" s="2"/>
    </row>
    <row r="44" spans="1:7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>
      <c r="A45" s="34"/>
      <c r="B45" s="35"/>
      <c r="C45" s="36"/>
      <c r="D45" s="37" t="s">
        <v>14</v>
      </c>
      <c r="E45" s="38"/>
      <c r="F45" s="38"/>
      <c r="G45" s="40"/>
    </row>
    <row r="46" spans="1:7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>
      <c r="A48" s="7">
        <v>34</v>
      </c>
      <c r="B48" s="8" t="s">
        <v>30</v>
      </c>
      <c r="C48" s="9" t="s">
        <v>3</v>
      </c>
      <c r="D48" s="9">
        <v>2</v>
      </c>
      <c r="E48" s="11">
        <v>0</v>
      </c>
      <c r="F48" s="11"/>
      <c r="G48" s="11">
        <f t="shared" ref="G48:G73" si="3">D48*(E48+F48)</f>
        <v>0</v>
      </c>
    </row>
    <row r="49" spans="1:7">
      <c r="A49" s="7">
        <v>35</v>
      </c>
      <c r="B49" s="13" t="s">
        <v>11</v>
      </c>
      <c r="C49" s="9" t="s">
        <v>10</v>
      </c>
      <c r="D49" s="9">
        <v>50</v>
      </c>
      <c r="E49" s="11">
        <v>0</v>
      </c>
      <c r="F49" s="11"/>
      <c r="G49" s="11">
        <f t="shared" si="3"/>
        <v>0</v>
      </c>
    </row>
    <row r="50" spans="1:7">
      <c r="A50" s="7">
        <v>36</v>
      </c>
      <c r="B50" s="13" t="s">
        <v>32</v>
      </c>
      <c r="C50" s="9" t="s">
        <v>3</v>
      </c>
      <c r="D50" s="9">
        <v>2</v>
      </c>
      <c r="E50" s="11">
        <v>0</v>
      </c>
      <c r="F50" s="11"/>
      <c r="G50" s="11">
        <f t="shared" si="3"/>
        <v>0</v>
      </c>
    </row>
    <row r="51" spans="1:7">
      <c r="A51" s="7">
        <v>37</v>
      </c>
      <c r="B51" s="13" t="s">
        <v>33</v>
      </c>
      <c r="C51" s="9" t="s">
        <v>3</v>
      </c>
      <c r="D51" s="9">
        <v>2</v>
      </c>
      <c r="E51" s="11">
        <v>0</v>
      </c>
      <c r="F51" s="11"/>
      <c r="G51" s="11">
        <f t="shared" si="3"/>
        <v>0</v>
      </c>
    </row>
    <row r="52" spans="1:7">
      <c r="A52" s="7">
        <v>38</v>
      </c>
      <c r="B52" s="13" t="s">
        <v>34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>
      <c r="A53" s="7">
        <v>39</v>
      </c>
      <c r="B53" s="13"/>
      <c r="C53" s="9"/>
      <c r="D53" s="9"/>
      <c r="E53" s="11"/>
      <c r="F53" s="11"/>
      <c r="G53" s="11"/>
    </row>
    <row r="54" spans="1:7">
      <c r="A54" s="7">
        <v>40</v>
      </c>
      <c r="B54" s="13"/>
      <c r="C54" s="9"/>
      <c r="D54" s="9"/>
      <c r="E54" s="11"/>
      <c r="F54" s="11"/>
      <c r="G54" s="11"/>
    </row>
    <row r="55" spans="1:7">
      <c r="A55" s="7">
        <v>41</v>
      </c>
      <c r="B55" s="13"/>
      <c r="C55" s="9"/>
      <c r="D55" s="9"/>
      <c r="E55" s="11"/>
      <c r="F55" s="11"/>
      <c r="G55" s="11"/>
    </row>
    <row r="56" spans="1:7" ht="2.25" customHeight="1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idden="1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>
      <c r="A74" s="16"/>
      <c r="B74" s="17"/>
      <c r="C74" s="18"/>
      <c r="D74" s="33" t="s">
        <v>14</v>
      </c>
      <c r="E74" s="2"/>
      <c r="F74" s="2"/>
      <c r="G74" s="2"/>
    </row>
    <row r="75" spans="1:7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>
      <c r="A76" s="50"/>
      <c r="B76" s="51"/>
      <c r="C76" s="52"/>
      <c r="D76" s="53" t="s">
        <v>14</v>
      </c>
      <c r="E76" s="54"/>
      <c r="F76" s="54"/>
      <c r="G76" s="56"/>
    </row>
    <row r="77" spans="1:7">
      <c r="A77" s="41"/>
      <c r="B77" s="42"/>
      <c r="C77" s="43"/>
      <c r="D77" s="44" t="s">
        <v>14</v>
      </c>
      <c r="E77" s="45"/>
      <c r="F77" s="45"/>
      <c r="G77" s="45"/>
    </row>
    <row r="78" spans="1:7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>
      <c r="A79" s="7">
        <v>60</v>
      </c>
      <c r="B79" s="8"/>
      <c r="C79" s="9"/>
      <c r="D79" s="9"/>
      <c r="E79" s="11"/>
      <c r="F79" s="11"/>
      <c r="G79" s="11"/>
    </row>
    <row r="80" spans="1:7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65</v>
      </c>
      <c r="B84" s="13" t="s">
        <v>48</v>
      </c>
      <c r="C84" s="9" t="s">
        <v>46</v>
      </c>
      <c r="D84" s="9">
        <v>1</v>
      </c>
      <c r="E84" s="11">
        <v>0</v>
      </c>
      <c r="F84" s="11"/>
      <c r="G84" s="11">
        <f t="shared" si="4"/>
        <v>0</v>
      </c>
    </row>
    <row r="85" spans="1:7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>
      <c r="A88" s="7">
        <v>69</v>
      </c>
      <c r="B88" s="13"/>
      <c r="C88" s="9"/>
      <c r="D88" s="9"/>
      <c r="E88" s="11"/>
      <c r="F88" s="11"/>
      <c r="G88" s="11"/>
    </row>
    <row r="89" spans="1:7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>
      <c r="A90" s="61"/>
      <c r="B90" s="67"/>
      <c r="C90" s="63"/>
      <c r="D90" s="64" t="s">
        <v>14</v>
      </c>
      <c r="E90" s="65"/>
      <c r="F90" s="65"/>
      <c r="G90" s="68"/>
    </row>
    <row r="91" spans="1:7">
      <c r="A91" s="41"/>
      <c r="B91" s="41"/>
      <c r="C91" s="43"/>
      <c r="D91" s="44" t="s">
        <v>14</v>
      </c>
      <c r="E91" s="2"/>
      <c r="F91" s="2"/>
      <c r="G91" s="2"/>
    </row>
    <row r="92" spans="1:7">
      <c r="A92" s="69"/>
      <c r="B92" s="70"/>
      <c r="C92" s="71"/>
      <c r="D92" s="72" t="s">
        <v>14</v>
      </c>
      <c r="E92" s="73"/>
      <c r="F92" s="73"/>
      <c r="G92" s="74"/>
    </row>
    <row r="93" spans="1:7">
      <c r="A93" s="69"/>
      <c r="B93" s="70"/>
      <c r="C93" s="71"/>
      <c r="D93" s="72" t="s">
        <v>14</v>
      </c>
      <c r="E93" s="73"/>
      <c r="F93" s="73"/>
      <c r="G93" s="74"/>
    </row>
    <row r="94" spans="1:7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7"/>
  <sheetViews>
    <sheetView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100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 ht="28.5" customHeight="1">
      <c r="A3" s="98" t="s">
        <v>104</v>
      </c>
      <c r="B3" s="99"/>
      <c r="C3" s="99"/>
      <c r="D3" s="99"/>
      <c r="E3" s="99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9.25" customHeight="1">
      <c r="A5" s="7">
        <v>1</v>
      </c>
      <c r="B5" s="79" t="s">
        <v>126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>A7+1</f>
        <v>4</v>
      </c>
      <c r="B8" s="13"/>
      <c r="C8" s="9"/>
      <c r="D8" s="9"/>
      <c r="E8" s="11"/>
      <c r="F8" s="11"/>
      <c r="G8" s="11">
        <f t="shared" si="0"/>
        <v>0</v>
      </c>
    </row>
    <row r="9" spans="1:7">
      <c r="A9" s="12">
        <f t="shared" si="1"/>
        <v>5</v>
      </c>
      <c r="B9" s="8"/>
      <c r="C9" s="9"/>
      <c r="D9" s="9"/>
      <c r="E9" s="11"/>
      <c r="F9" s="11"/>
      <c r="G9" s="11">
        <f t="shared" si="0"/>
        <v>0</v>
      </c>
    </row>
    <row r="10" spans="1:7">
      <c r="A10" s="12">
        <f t="shared" si="1"/>
        <v>6</v>
      </c>
      <c r="B10" s="13"/>
      <c r="C10" s="9"/>
      <c r="D10" s="9"/>
      <c r="E10" s="11"/>
      <c r="F10" s="11"/>
      <c r="G10" s="11">
        <f t="shared" si="0"/>
        <v>0</v>
      </c>
    </row>
    <row r="11" spans="1:7" ht="0.75" customHeight="1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4" si="2">D30*(E30+F30)</f>
        <v>0</v>
      </c>
    </row>
    <row r="31" spans="1:7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22</v>
      </c>
      <c r="B32" s="13" t="s">
        <v>122</v>
      </c>
      <c r="C32" s="9" t="s">
        <v>3</v>
      </c>
      <c r="D32" s="9">
        <v>60</v>
      </c>
      <c r="E32" s="11">
        <v>0</v>
      </c>
      <c r="F32" s="11"/>
      <c r="G32" s="11">
        <f t="shared" si="2"/>
        <v>0</v>
      </c>
    </row>
    <row r="33" spans="1:7">
      <c r="A33" s="7">
        <v>22</v>
      </c>
      <c r="B33" s="13" t="s">
        <v>123</v>
      </c>
      <c r="C33" s="9" t="s">
        <v>3</v>
      </c>
      <c r="D33" s="9">
        <v>60</v>
      </c>
      <c r="E33" s="11">
        <v>0</v>
      </c>
      <c r="F33" s="11"/>
      <c r="G33" s="11">
        <f t="shared" si="2"/>
        <v>0</v>
      </c>
    </row>
    <row r="34" spans="1:7">
      <c r="A34" s="7">
        <v>23</v>
      </c>
      <c r="B34" s="13" t="s">
        <v>6</v>
      </c>
      <c r="C34" s="9" t="s">
        <v>3</v>
      </c>
      <c r="D34" s="9">
        <v>1</v>
      </c>
      <c r="E34" s="11">
        <v>0</v>
      </c>
      <c r="F34" s="11"/>
      <c r="G34" s="11">
        <f t="shared" si="2"/>
        <v>0</v>
      </c>
    </row>
    <row r="35" spans="1:7">
      <c r="A35" s="7">
        <v>24</v>
      </c>
      <c r="B35" s="13" t="s">
        <v>58</v>
      </c>
      <c r="C35" s="9" t="s">
        <v>10</v>
      </c>
      <c r="D35" s="9">
        <v>10</v>
      </c>
      <c r="E35" s="11">
        <v>0</v>
      </c>
      <c r="F35" s="11"/>
      <c r="G35" s="11">
        <f t="shared" si="2"/>
        <v>0</v>
      </c>
    </row>
    <row r="36" spans="1:7">
      <c r="A36" s="7">
        <v>25</v>
      </c>
      <c r="B36" s="13" t="s">
        <v>119</v>
      </c>
      <c r="C36" s="9" t="s">
        <v>3</v>
      </c>
      <c r="D36" s="9">
        <v>1</v>
      </c>
      <c r="E36" s="11">
        <v>0</v>
      </c>
      <c r="F36" s="11"/>
      <c r="G36" s="11">
        <f t="shared" si="2"/>
        <v>0</v>
      </c>
    </row>
    <row r="37" spans="1:7">
      <c r="A37" s="7">
        <v>26</v>
      </c>
      <c r="B37" s="13" t="s">
        <v>120</v>
      </c>
      <c r="C37" s="9" t="s">
        <v>3</v>
      </c>
      <c r="D37" s="9">
        <v>1</v>
      </c>
      <c r="E37" s="11">
        <v>0</v>
      </c>
      <c r="F37" s="11"/>
      <c r="G37" s="11">
        <f t="shared" si="2"/>
        <v>0</v>
      </c>
    </row>
    <row r="38" spans="1:7">
      <c r="A38" s="7">
        <v>27</v>
      </c>
      <c r="B38" s="13" t="s">
        <v>121</v>
      </c>
      <c r="C38" s="9" t="s">
        <v>3</v>
      </c>
      <c r="D38" s="96">
        <v>1</v>
      </c>
      <c r="E38" s="11">
        <v>0</v>
      </c>
      <c r="F38" s="11"/>
      <c r="G38" s="11">
        <f t="shared" si="2"/>
        <v>0</v>
      </c>
    </row>
    <row r="39" spans="1:7" ht="12.75" customHeight="1">
      <c r="A39" s="7">
        <v>28</v>
      </c>
      <c r="B39" s="13"/>
      <c r="C39" s="9"/>
      <c r="D39" s="9"/>
      <c r="E39" s="11"/>
      <c r="F39" s="11"/>
      <c r="G39" s="11">
        <f t="shared" si="2"/>
        <v>0</v>
      </c>
    </row>
    <row r="40" spans="1:7" hidden="1">
      <c r="A40" s="7">
        <v>29</v>
      </c>
      <c r="B40" s="13"/>
      <c r="C40" s="9"/>
      <c r="D40" s="9"/>
      <c r="E40" s="11"/>
      <c r="F40" s="11"/>
      <c r="G40" s="11">
        <f t="shared" si="2"/>
        <v>0</v>
      </c>
    </row>
    <row r="41" spans="1:7" hidden="1">
      <c r="A41" s="7">
        <v>30</v>
      </c>
      <c r="B41" s="13"/>
      <c r="C41" s="9"/>
      <c r="D41" s="9"/>
      <c r="E41" s="11"/>
      <c r="F41" s="11"/>
      <c r="G41" s="11">
        <f t="shared" si="2"/>
        <v>0</v>
      </c>
    </row>
    <row r="42" spans="1:7" hidden="1">
      <c r="A42" s="7">
        <v>31</v>
      </c>
      <c r="B42" s="13"/>
      <c r="C42" s="9"/>
      <c r="D42" s="9"/>
      <c r="E42" s="11"/>
      <c r="F42" s="11"/>
      <c r="G42" s="11">
        <f t="shared" si="2"/>
        <v>0</v>
      </c>
    </row>
    <row r="43" spans="1:7" hidden="1">
      <c r="A43" s="7">
        <v>32</v>
      </c>
      <c r="B43" s="13"/>
      <c r="C43" s="9"/>
      <c r="D43" s="9"/>
      <c r="E43" s="11"/>
      <c r="F43" s="11"/>
      <c r="G43" s="11">
        <f t="shared" si="2"/>
        <v>0</v>
      </c>
    </row>
    <row r="44" spans="1:7" hidden="1">
      <c r="A44" s="7">
        <v>33</v>
      </c>
      <c r="B44" s="13"/>
      <c r="C44" s="9"/>
      <c r="D44" s="9"/>
      <c r="E44" s="11"/>
      <c r="F44" s="11"/>
      <c r="G44" s="11">
        <f t="shared" si="2"/>
        <v>0</v>
      </c>
    </row>
    <row r="45" spans="1:7" hidden="1">
      <c r="A45" s="16"/>
      <c r="B45" s="17"/>
      <c r="C45" s="18"/>
      <c r="D45" s="33" t="s">
        <v>14</v>
      </c>
      <c r="E45" s="2"/>
      <c r="F45" s="2"/>
      <c r="G45" s="2"/>
    </row>
    <row r="46" spans="1:7">
      <c r="A46" s="34" t="s">
        <v>28</v>
      </c>
      <c r="B46" s="35"/>
      <c r="C46" s="36"/>
      <c r="D46" s="37" t="s">
        <v>14</v>
      </c>
      <c r="E46" s="38"/>
      <c r="F46" s="38"/>
      <c r="G46" s="39">
        <f>SUM(G30:G44)</f>
        <v>0</v>
      </c>
    </row>
    <row r="47" spans="1:7">
      <c r="A47" s="34"/>
      <c r="B47" s="35"/>
      <c r="C47" s="36"/>
      <c r="D47" s="37" t="s">
        <v>14</v>
      </c>
      <c r="E47" s="38"/>
      <c r="F47" s="38"/>
      <c r="G47" s="40"/>
    </row>
    <row r="48" spans="1:7">
      <c r="A48" s="41"/>
      <c r="B48" s="42"/>
      <c r="C48" s="43"/>
      <c r="D48" s="44" t="s">
        <v>14</v>
      </c>
      <c r="E48" s="45"/>
      <c r="F48" s="45"/>
      <c r="G48" s="45"/>
    </row>
    <row r="49" spans="1:7" ht="18.75" customHeight="1">
      <c r="A49" s="101" t="s">
        <v>29</v>
      </c>
      <c r="B49" s="101"/>
      <c r="C49" s="46"/>
      <c r="D49" s="47" t="s">
        <v>14</v>
      </c>
      <c r="E49" s="48" t="s">
        <v>16</v>
      </c>
      <c r="F49" s="48" t="s">
        <v>1</v>
      </c>
      <c r="G49" s="49" t="s">
        <v>2</v>
      </c>
    </row>
    <row r="50" spans="1:7" ht="22.5">
      <c r="A50" s="7">
        <v>34</v>
      </c>
      <c r="B50" s="8" t="s">
        <v>30</v>
      </c>
      <c r="C50" s="9" t="s">
        <v>3</v>
      </c>
      <c r="D50" s="9">
        <v>2</v>
      </c>
      <c r="E50" s="11">
        <v>0</v>
      </c>
      <c r="F50" s="11"/>
      <c r="G50" s="11">
        <f t="shared" ref="G50:G75" si="3">D50*(E50+F50)</f>
        <v>0</v>
      </c>
    </row>
    <row r="51" spans="1:7">
      <c r="A51" s="7">
        <v>35</v>
      </c>
      <c r="B51" s="13" t="s">
        <v>11</v>
      </c>
      <c r="C51" s="9" t="s">
        <v>10</v>
      </c>
      <c r="D51" s="9">
        <v>50</v>
      </c>
      <c r="E51" s="11">
        <v>0</v>
      </c>
      <c r="F51" s="11"/>
      <c r="G51" s="11">
        <f t="shared" si="3"/>
        <v>0</v>
      </c>
    </row>
    <row r="52" spans="1:7">
      <c r="A52" s="7">
        <v>36</v>
      </c>
      <c r="B52" s="13" t="s">
        <v>32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>
      <c r="A53" s="7">
        <v>37</v>
      </c>
      <c r="B53" s="13" t="s">
        <v>33</v>
      </c>
      <c r="C53" s="9" t="s">
        <v>3</v>
      </c>
      <c r="D53" s="9">
        <v>2</v>
      </c>
      <c r="E53" s="11">
        <v>0</v>
      </c>
      <c r="F53" s="11"/>
      <c r="G53" s="11">
        <f t="shared" si="3"/>
        <v>0</v>
      </c>
    </row>
    <row r="54" spans="1:7">
      <c r="A54" s="7">
        <v>38</v>
      </c>
      <c r="B54" s="13" t="s">
        <v>34</v>
      </c>
      <c r="C54" s="9" t="s">
        <v>3</v>
      </c>
      <c r="D54" s="9">
        <v>2</v>
      </c>
      <c r="E54" s="11">
        <v>0</v>
      </c>
      <c r="F54" s="11"/>
      <c r="G54" s="11">
        <f t="shared" si="3"/>
        <v>0</v>
      </c>
    </row>
    <row r="55" spans="1:7">
      <c r="A55" s="7">
        <v>39</v>
      </c>
      <c r="B55" s="13"/>
      <c r="C55" s="9"/>
      <c r="D55" s="9"/>
      <c r="E55" s="11"/>
      <c r="F55" s="11"/>
      <c r="G55" s="11"/>
    </row>
    <row r="56" spans="1:7">
      <c r="A56" s="7">
        <v>40</v>
      </c>
      <c r="B56" s="13"/>
      <c r="C56" s="9"/>
      <c r="D56" s="9"/>
      <c r="E56" s="11"/>
      <c r="F56" s="11"/>
      <c r="G56" s="11"/>
    </row>
    <row r="57" spans="1:7">
      <c r="A57" s="7">
        <v>41</v>
      </c>
      <c r="B57" s="13"/>
      <c r="C57" s="9"/>
      <c r="D57" s="9"/>
      <c r="E57" s="11"/>
      <c r="F57" s="11"/>
      <c r="G57" s="11"/>
    </row>
    <row r="58" spans="1:7" ht="0.75" customHeight="1">
      <c r="A58" s="7">
        <v>42</v>
      </c>
      <c r="B58" s="13"/>
      <c r="C58" s="9"/>
      <c r="D58" s="9"/>
      <c r="E58" s="11"/>
      <c r="F58" s="11"/>
      <c r="G58" s="11">
        <f t="shared" si="3"/>
        <v>0</v>
      </c>
    </row>
    <row r="59" spans="1:7" hidden="1">
      <c r="A59" s="7">
        <v>43</v>
      </c>
      <c r="B59" s="13"/>
      <c r="C59" s="9"/>
      <c r="D59" s="9"/>
      <c r="E59" s="11"/>
      <c r="F59" s="11"/>
      <c r="G59" s="11">
        <f t="shared" si="3"/>
        <v>0</v>
      </c>
    </row>
    <row r="60" spans="1:7" hidden="1">
      <c r="A60" s="7">
        <v>44</v>
      </c>
      <c r="B60" s="13"/>
      <c r="C60" s="9"/>
      <c r="D60" s="9"/>
      <c r="E60" s="11"/>
      <c r="F60" s="11"/>
      <c r="G60" s="11">
        <f t="shared" si="3"/>
        <v>0</v>
      </c>
    </row>
    <row r="61" spans="1:7" hidden="1">
      <c r="A61" s="7">
        <v>45</v>
      </c>
      <c r="B61" s="13"/>
      <c r="C61" s="9"/>
      <c r="D61" s="9"/>
      <c r="E61" s="11"/>
      <c r="F61" s="11"/>
      <c r="G61" s="11">
        <f t="shared" si="3"/>
        <v>0</v>
      </c>
    </row>
    <row r="62" spans="1:7" hidden="1">
      <c r="A62" s="7">
        <v>46</v>
      </c>
      <c r="B62" s="13"/>
      <c r="C62" s="9"/>
      <c r="D62" s="9"/>
      <c r="E62" s="11"/>
      <c r="F62" s="11"/>
      <c r="G62" s="11">
        <f t="shared" si="3"/>
        <v>0</v>
      </c>
    </row>
    <row r="63" spans="1:7" hidden="1">
      <c r="A63" s="7">
        <v>47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48</v>
      </c>
      <c r="B64" s="13"/>
      <c r="C64" s="9"/>
      <c r="D64" s="9"/>
      <c r="E64" s="11"/>
      <c r="F64" s="11"/>
      <c r="G64" s="11">
        <f t="shared" si="3"/>
        <v>0</v>
      </c>
    </row>
    <row r="65" spans="1:7" hidden="1">
      <c r="A65" s="7">
        <v>49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50</v>
      </c>
      <c r="B66" s="13"/>
      <c r="C66" s="9"/>
      <c r="D66" s="15"/>
      <c r="E66" s="11"/>
      <c r="F66" s="11"/>
      <c r="G66" s="11">
        <f t="shared" si="3"/>
        <v>0</v>
      </c>
    </row>
    <row r="67" spans="1:7" hidden="1">
      <c r="A67" s="7">
        <v>51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52</v>
      </c>
      <c r="B68" s="13"/>
      <c r="C68" s="9"/>
      <c r="D68" s="32"/>
      <c r="E68" s="11"/>
      <c r="F68" s="11"/>
      <c r="G68" s="11">
        <f t="shared" si="3"/>
        <v>0</v>
      </c>
    </row>
    <row r="69" spans="1:7" hidden="1">
      <c r="A69" s="7">
        <v>53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54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55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56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57</v>
      </c>
      <c r="B73" s="13"/>
      <c r="C73" s="9"/>
      <c r="D73" s="9"/>
      <c r="E73" s="11"/>
      <c r="F73" s="11"/>
      <c r="G73" s="11">
        <f t="shared" si="3"/>
        <v>0</v>
      </c>
    </row>
    <row r="74" spans="1:7" hidden="1">
      <c r="A74" s="7">
        <v>58</v>
      </c>
      <c r="B74" s="13"/>
      <c r="C74" s="9"/>
      <c r="D74" s="9"/>
      <c r="E74" s="11"/>
      <c r="F74" s="11"/>
      <c r="G74" s="11">
        <f t="shared" si="3"/>
        <v>0</v>
      </c>
    </row>
    <row r="75" spans="1:7" hidden="1">
      <c r="A75" s="7">
        <v>59</v>
      </c>
      <c r="B75" s="13"/>
      <c r="C75" s="9"/>
      <c r="D75" s="9"/>
      <c r="E75" s="11"/>
      <c r="F75" s="11"/>
      <c r="G75" s="11">
        <f t="shared" si="3"/>
        <v>0</v>
      </c>
    </row>
    <row r="76" spans="1:7" hidden="1">
      <c r="A76" s="16"/>
      <c r="B76" s="17"/>
      <c r="C76" s="18"/>
      <c r="D76" s="33" t="s">
        <v>14</v>
      </c>
      <c r="E76" s="2"/>
      <c r="F76" s="2"/>
      <c r="G76" s="2"/>
    </row>
    <row r="77" spans="1:7">
      <c r="A77" s="50" t="s">
        <v>40</v>
      </c>
      <c r="B77" s="51"/>
      <c r="C77" s="52"/>
      <c r="D77" s="53" t="s">
        <v>14</v>
      </c>
      <c r="E77" s="54"/>
      <c r="F77" s="54"/>
      <c r="G77" s="55">
        <f>SUM(G50:G75)</f>
        <v>0</v>
      </c>
    </row>
    <row r="78" spans="1:7">
      <c r="A78" s="50"/>
      <c r="B78" s="51"/>
      <c r="C78" s="52"/>
      <c r="D78" s="53" t="s">
        <v>14</v>
      </c>
      <c r="E78" s="54"/>
      <c r="F78" s="54"/>
      <c r="G78" s="56"/>
    </row>
    <row r="79" spans="1:7">
      <c r="A79" s="41"/>
      <c r="B79" s="42"/>
      <c r="C79" s="43"/>
      <c r="D79" s="44" t="s">
        <v>14</v>
      </c>
      <c r="E79" s="45"/>
      <c r="F79" s="45"/>
      <c r="G79" s="45"/>
    </row>
    <row r="80" spans="1:7">
      <c r="A80" s="102" t="s">
        <v>41</v>
      </c>
      <c r="B80" s="102"/>
      <c r="C80" s="57"/>
      <c r="D80" s="58" t="s">
        <v>14</v>
      </c>
      <c r="E80" s="59" t="s">
        <v>16</v>
      </c>
      <c r="F80" s="59" t="s">
        <v>1</v>
      </c>
      <c r="G80" s="60" t="s">
        <v>2</v>
      </c>
    </row>
    <row r="81" spans="1:7">
      <c r="A81" s="7">
        <v>60</v>
      </c>
      <c r="B81" s="8"/>
      <c r="C81" s="9"/>
      <c r="D81" s="9"/>
      <c r="E81" s="11"/>
      <c r="F81" s="11"/>
      <c r="G81" s="11"/>
    </row>
    <row r="82" spans="1:7">
      <c r="A82" s="7">
        <v>61</v>
      </c>
      <c r="B82" s="13" t="s">
        <v>42</v>
      </c>
      <c r="C82" s="9" t="s">
        <v>3</v>
      </c>
      <c r="D82" s="9">
        <v>1</v>
      </c>
      <c r="E82" s="11">
        <v>0</v>
      </c>
      <c r="F82" s="11"/>
      <c r="G82" s="11">
        <f t="shared" ref="G82:G89" si="4">D82*(E82+F82)</f>
        <v>0</v>
      </c>
    </row>
    <row r="83" spans="1:7">
      <c r="A83" s="7">
        <v>62</v>
      </c>
      <c r="B83" s="13" t="s">
        <v>43</v>
      </c>
      <c r="C83" s="9" t="s">
        <v>44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63</v>
      </c>
      <c r="B84" s="13" t="s">
        <v>45</v>
      </c>
      <c r="C84" s="9" t="s">
        <v>46</v>
      </c>
      <c r="D84" s="9">
        <v>6</v>
      </c>
      <c r="E84" s="11">
        <v>0</v>
      </c>
      <c r="F84" s="11"/>
      <c r="G84" s="11">
        <f t="shared" si="4"/>
        <v>0</v>
      </c>
    </row>
    <row r="85" spans="1:7">
      <c r="A85" s="7">
        <v>64</v>
      </c>
      <c r="B85" s="13" t="s">
        <v>47</v>
      </c>
      <c r="C85" s="9" t="s">
        <v>46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65</v>
      </c>
      <c r="B86" s="13" t="s">
        <v>48</v>
      </c>
      <c r="C86" s="9" t="s">
        <v>46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66</v>
      </c>
      <c r="B87" s="13" t="s">
        <v>49</v>
      </c>
      <c r="C87" s="9" t="s">
        <v>44</v>
      </c>
      <c r="D87" s="9">
        <v>1</v>
      </c>
      <c r="E87" s="11">
        <v>0</v>
      </c>
      <c r="F87" s="11"/>
      <c r="G87" s="11">
        <f t="shared" si="4"/>
        <v>0</v>
      </c>
    </row>
    <row r="88" spans="1:7">
      <c r="A88" s="7">
        <v>67</v>
      </c>
      <c r="B88" s="13" t="s">
        <v>50</v>
      </c>
      <c r="C88" s="9" t="s">
        <v>44</v>
      </c>
      <c r="D88" s="9">
        <v>1</v>
      </c>
      <c r="E88" s="11">
        <v>0</v>
      </c>
      <c r="F88" s="11"/>
      <c r="G88" s="11">
        <f t="shared" si="4"/>
        <v>0</v>
      </c>
    </row>
    <row r="89" spans="1:7">
      <c r="A89" s="7">
        <v>68</v>
      </c>
      <c r="B89" s="13" t="s">
        <v>59</v>
      </c>
      <c r="C89" s="9" t="s">
        <v>46</v>
      </c>
      <c r="D89" s="9">
        <v>16</v>
      </c>
      <c r="E89" s="11">
        <v>0</v>
      </c>
      <c r="F89" s="11"/>
      <c r="G89" s="11">
        <f t="shared" si="4"/>
        <v>0</v>
      </c>
    </row>
    <row r="90" spans="1:7">
      <c r="A90" s="7">
        <v>69</v>
      </c>
      <c r="B90" s="13"/>
      <c r="C90" s="9"/>
      <c r="D90" s="9"/>
      <c r="E90" s="11"/>
      <c r="F90" s="11"/>
      <c r="G90" s="11"/>
    </row>
    <row r="91" spans="1:7">
      <c r="A91" s="61" t="s">
        <v>51</v>
      </c>
      <c r="B91" s="62"/>
      <c r="C91" s="63"/>
      <c r="D91" s="64" t="s">
        <v>14</v>
      </c>
      <c r="E91" s="65"/>
      <c r="F91" s="65"/>
      <c r="G91" s="66">
        <f>SUM(G81:G90)</f>
        <v>0</v>
      </c>
    </row>
    <row r="92" spans="1:7">
      <c r="A92" s="61"/>
      <c r="B92" s="67"/>
      <c r="C92" s="63"/>
      <c r="D92" s="64" t="s">
        <v>14</v>
      </c>
      <c r="E92" s="65"/>
      <c r="F92" s="65"/>
      <c r="G92" s="68"/>
    </row>
    <row r="93" spans="1:7">
      <c r="A93" s="41"/>
      <c r="B93" s="41"/>
      <c r="C93" s="43"/>
      <c r="D93" s="44" t="s">
        <v>14</v>
      </c>
      <c r="E93" s="2"/>
      <c r="F93" s="2"/>
      <c r="G93" s="2"/>
    </row>
    <row r="94" spans="1:7">
      <c r="A94" s="69"/>
      <c r="B94" s="70"/>
      <c r="C94" s="71"/>
      <c r="D94" s="72" t="s">
        <v>14</v>
      </c>
      <c r="E94" s="73"/>
      <c r="F94" s="73"/>
      <c r="G94" s="74"/>
    </row>
    <row r="95" spans="1:7">
      <c r="A95" s="69"/>
      <c r="B95" s="70"/>
      <c r="C95" s="71"/>
      <c r="D95" s="72" t="s">
        <v>14</v>
      </c>
      <c r="E95" s="73"/>
      <c r="F95" s="73"/>
      <c r="G95" s="74"/>
    </row>
    <row r="96" spans="1:7">
      <c r="A96" s="75" t="s">
        <v>52</v>
      </c>
      <c r="B96" s="70"/>
      <c r="C96" s="71"/>
      <c r="D96" s="72" t="s">
        <v>14</v>
      </c>
      <c r="E96" s="73"/>
      <c r="F96" s="73"/>
      <c r="G96" s="76">
        <f>SUM(G26,G46,G77,G91)</f>
        <v>0</v>
      </c>
    </row>
    <row r="97" spans="1:7">
      <c r="A97" s="75" t="s">
        <v>53</v>
      </c>
      <c r="B97" s="70"/>
      <c r="C97" s="71"/>
      <c r="D97" s="72" t="s">
        <v>14</v>
      </c>
      <c r="E97" s="77"/>
      <c r="F97" s="77"/>
      <c r="G97" s="78">
        <f>ROUND((G96*1.21),0)</f>
        <v>0</v>
      </c>
    </row>
  </sheetData>
  <mergeCells count="5">
    <mergeCell ref="A1:G1"/>
    <mergeCell ref="A3:E3"/>
    <mergeCell ref="A29:C29"/>
    <mergeCell ref="A49:B49"/>
    <mergeCell ref="A80:B80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9"/>
  <sheetViews>
    <sheetView workbookViewId="0">
      <selection activeCell="K116" sqref="K115:K116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100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>
      <c r="A3" s="103" t="s">
        <v>55</v>
      </c>
      <c r="B3" s="103"/>
      <c r="C3" s="103"/>
      <c r="D3" s="103"/>
      <c r="E3" s="103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32.75" customHeight="1">
      <c r="A5" s="7">
        <v>1</v>
      </c>
      <c r="B5" s="79" t="s">
        <v>83</v>
      </c>
      <c r="C5" s="9" t="s">
        <v>3</v>
      </c>
      <c r="D5" s="10">
        <v>4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4" si="1">A5+1</f>
        <v>2</v>
      </c>
      <c r="B6" s="13" t="s">
        <v>57</v>
      </c>
      <c r="C6" s="9" t="s">
        <v>3</v>
      </c>
      <c r="D6" s="9">
        <v>4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 t="shared" si="1"/>
        <v>4</v>
      </c>
      <c r="B8" s="13"/>
      <c r="C8" s="9"/>
      <c r="D8" s="9"/>
      <c r="E8" s="11"/>
      <c r="F8" s="11"/>
      <c r="G8" s="11">
        <f t="shared" si="0"/>
        <v>0</v>
      </c>
    </row>
    <row r="9" spans="1:7" ht="27" customHeight="1">
      <c r="A9" s="12">
        <f t="shared" si="1"/>
        <v>5</v>
      </c>
      <c r="B9" s="8" t="s">
        <v>7</v>
      </c>
      <c r="C9" s="9" t="s">
        <v>3</v>
      </c>
      <c r="D9" s="9">
        <v>1</v>
      </c>
      <c r="E9" s="11">
        <v>0</v>
      </c>
      <c r="F9" s="11"/>
      <c r="G9" s="11">
        <f t="shared" si="0"/>
        <v>0</v>
      </c>
    </row>
    <row r="10" spans="1:7">
      <c r="A10" s="12">
        <f t="shared" si="1"/>
        <v>6</v>
      </c>
      <c r="B10" s="13" t="s">
        <v>8</v>
      </c>
      <c r="C10" s="9" t="s">
        <v>3</v>
      </c>
      <c r="D10" s="9">
        <v>1</v>
      </c>
      <c r="E10" s="11">
        <v>0</v>
      </c>
      <c r="F10" s="11"/>
      <c r="G10" s="11">
        <f t="shared" si="0"/>
        <v>0</v>
      </c>
    </row>
    <row r="11" spans="1:7">
      <c r="A11" s="12">
        <f t="shared" si="1"/>
        <v>7</v>
      </c>
      <c r="B11" s="13" t="s">
        <v>9</v>
      </c>
      <c r="C11" s="9" t="s">
        <v>3</v>
      </c>
      <c r="D11" s="9">
        <v>2</v>
      </c>
      <c r="E11" s="11">
        <v>0</v>
      </c>
      <c r="F11" s="11"/>
      <c r="G11" s="11">
        <f t="shared" si="0"/>
        <v>0</v>
      </c>
    </row>
    <row r="12" spans="1:7">
      <c r="A12" s="12">
        <f t="shared" si="1"/>
        <v>8</v>
      </c>
      <c r="B12" s="13" t="s">
        <v>60</v>
      </c>
      <c r="C12" s="9" t="s">
        <v>3</v>
      </c>
      <c r="D12" s="9">
        <v>1</v>
      </c>
      <c r="E12" s="11">
        <v>0</v>
      </c>
      <c r="F12" s="11"/>
      <c r="G12" s="11">
        <f t="shared" si="0"/>
        <v>0</v>
      </c>
    </row>
    <row r="13" spans="1:7">
      <c r="A13" s="12">
        <f t="shared" si="1"/>
        <v>9</v>
      </c>
      <c r="B13" s="13" t="s">
        <v>11</v>
      </c>
      <c r="C13" s="9" t="s">
        <v>3</v>
      </c>
      <c r="D13" s="9">
        <v>15</v>
      </c>
      <c r="E13" s="11">
        <v>0</v>
      </c>
      <c r="F13" s="11"/>
      <c r="G13" s="11">
        <f t="shared" si="0"/>
        <v>0</v>
      </c>
    </row>
    <row r="14" spans="1:7">
      <c r="A14" s="12">
        <f t="shared" si="1"/>
        <v>10</v>
      </c>
      <c r="B14" s="13" t="s">
        <v>9</v>
      </c>
      <c r="C14" s="9" t="s">
        <v>3</v>
      </c>
      <c r="D14" s="9">
        <v>1</v>
      </c>
      <c r="E14" s="11">
        <v>0</v>
      </c>
      <c r="F14" s="11"/>
      <c r="G14" s="11">
        <f t="shared" si="0"/>
        <v>0</v>
      </c>
    </row>
    <row r="15" spans="1:7">
      <c r="A15" s="12">
        <f t="shared" si="1"/>
        <v>11</v>
      </c>
      <c r="B15" s="13" t="s">
        <v>17</v>
      </c>
      <c r="C15" s="9" t="s">
        <v>3</v>
      </c>
      <c r="D15" s="9">
        <v>1</v>
      </c>
      <c r="E15" s="11">
        <v>0</v>
      </c>
      <c r="F15" s="11"/>
      <c r="G15" s="11">
        <f t="shared" si="0"/>
        <v>0</v>
      </c>
    </row>
    <row r="16" spans="1:7">
      <c r="A16" s="12">
        <f t="shared" si="1"/>
        <v>12</v>
      </c>
      <c r="B16" s="13" t="s">
        <v>61</v>
      </c>
      <c r="C16" s="9" t="s">
        <v>3</v>
      </c>
      <c r="D16" s="9">
        <v>4</v>
      </c>
      <c r="E16" s="11">
        <v>0</v>
      </c>
      <c r="F16" s="11"/>
      <c r="G16" s="11">
        <f t="shared" si="0"/>
        <v>0</v>
      </c>
    </row>
    <row r="17" spans="1:7">
      <c r="A17" s="12">
        <f t="shared" si="1"/>
        <v>13</v>
      </c>
      <c r="B17" s="13" t="s">
        <v>81</v>
      </c>
      <c r="C17" s="9" t="s">
        <v>3</v>
      </c>
      <c r="D17" s="9">
        <v>1</v>
      </c>
      <c r="E17" s="11">
        <v>0</v>
      </c>
      <c r="F17" s="11"/>
      <c r="G17" s="11">
        <f t="shared" si="0"/>
        <v>0</v>
      </c>
    </row>
    <row r="18" spans="1:7">
      <c r="A18" s="12">
        <f t="shared" si="1"/>
        <v>14</v>
      </c>
      <c r="B18" s="13" t="s">
        <v>85</v>
      </c>
      <c r="C18" s="9" t="s">
        <v>3</v>
      </c>
      <c r="D18" s="9">
        <v>1</v>
      </c>
      <c r="E18" s="11">
        <v>0</v>
      </c>
      <c r="F18" s="11"/>
      <c r="G18" s="11">
        <f t="shared" si="0"/>
        <v>0</v>
      </c>
    </row>
    <row r="19" spans="1:7" ht="14.25" customHeight="1">
      <c r="A19" s="12">
        <f t="shared" si="1"/>
        <v>15</v>
      </c>
      <c r="B19" s="13" t="s">
        <v>86</v>
      </c>
      <c r="C19" s="9" t="s">
        <v>3</v>
      </c>
      <c r="D19" s="9">
        <v>1</v>
      </c>
      <c r="E19" s="11">
        <v>0</v>
      </c>
      <c r="F19" s="11"/>
      <c r="G19" s="11">
        <f t="shared" si="0"/>
        <v>0</v>
      </c>
    </row>
    <row r="20" spans="1:7" ht="3" hidden="1" customHeight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 t="shared" si="1"/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t="0.75" hidden="1" customHeight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17</v>
      </c>
      <c r="C30" s="9" t="s">
        <v>3</v>
      </c>
      <c r="D30" s="9">
        <v>1</v>
      </c>
      <c r="E30" s="11">
        <v>0</v>
      </c>
      <c r="F30" s="11"/>
      <c r="G30" s="11">
        <f t="shared" ref="G30:G48" si="2">D30*(E30+F30)</f>
        <v>0</v>
      </c>
    </row>
    <row r="31" spans="1:7">
      <c r="A31" s="7">
        <v>22</v>
      </c>
      <c r="B31" s="13" t="s">
        <v>18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64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12</v>
      </c>
      <c r="C33" s="9" t="s">
        <v>10</v>
      </c>
      <c r="D33" s="9">
        <v>120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 t="s">
        <v>19</v>
      </c>
      <c r="C34" s="9" t="s">
        <v>10</v>
      </c>
      <c r="D34" s="9">
        <v>120</v>
      </c>
      <c r="E34" s="11">
        <v>0</v>
      </c>
      <c r="F34" s="11"/>
      <c r="G34" s="11">
        <f t="shared" si="2"/>
        <v>0</v>
      </c>
    </row>
    <row r="35" spans="1:7">
      <c r="A35" s="7">
        <v>26</v>
      </c>
      <c r="B35" s="13" t="s">
        <v>62</v>
      </c>
      <c r="C35" s="9" t="s">
        <v>63</v>
      </c>
      <c r="D35" s="9">
        <v>150</v>
      </c>
      <c r="E35" s="11">
        <v>0</v>
      </c>
      <c r="F35" s="11"/>
      <c r="G35" s="11">
        <f t="shared" si="2"/>
        <v>0</v>
      </c>
    </row>
    <row r="36" spans="1:7">
      <c r="A36" s="7">
        <v>27</v>
      </c>
      <c r="B36" s="13" t="s">
        <v>20</v>
      </c>
      <c r="C36" s="9" t="s">
        <v>4</v>
      </c>
      <c r="D36" s="32">
        <f>D35*0.3*0.2</f>
        <v>9</v>
      </c>
      <c r="E36" s="11">
        <v>0</v>
      </c>
      <c r="F36" s="11"/>
      <c r="G36" s="11">
        <f t="shared" si="2"/>
        <v>0</v>
      </c>
    </row>
    <row r="37" spans="1:7">
      <c r="A37" s="7">
        <v>28</v>
      </c>
      <c r="B37" s="13" t="s">
        <v>21</v>
      </c>
      <c r="C37" s="9" t="s">
        <v>10</v>
      </c>
      <c r="D37" s="9">
        <v>150</v>
      </c>
      <c r="E37" s="11">
        <v>0</v>
      </c>
      <c r="F37" s="11"/>
      <c r="G37" s="11">
        <f t="shared" si="2"/>
        <v>0</v>
      </c>
    </row>
    <row r="38" spans="1:7">
      <c r="A38" s="7">
        <v>29</v>
      </c>
      <c r="B38" s="13" t="s">
        <v>22</v>
      </c>
      <c r="C38" s="9" t="s">
        <v>10</v>
      </c>
      <c r="D38" s="9">
        <v>150</v>
      </c>
      <c r="E38" s="11">
        <v>0</v>
      </c>
      <c r="F38" s="11"/>
      <c r="G38" s="11">
        <f t="shared" si="2"/>
        <v>0</v>
      </c>
    </row>
    <row r="39" spans="1:7">
      <c r="A39" s="7">
        <v>30</v>
      </c>
      <c r="B39" s="13" t="s">
        <v>23</v>
      </c>
      <c r="C39" s="9" t="s">
        <v>10</v>
      </c>
      <c r="D39" s="9">
        <v>160</v>
      </c>
      <c r="E39" s="11">
        <v>0</v>
      </c>
      <c r="F39" s="11"/>
      <c r="G39" s="11">
        <f t="shared" si="2"/>
        <v>0</v>
      </c>
    </row>
    <row r="40" spans="1:7">
      <c r="A40" s="7">
        <v>31</v>
      </c>
      <c r="B40" s="13" t="s">
        <v>24</v>
      </c>
      <c r="C40" s="9" t="s">
        <v>25</v>
      </c>
      <c r="D40" s="9">
        <f>D35*0.3</f>
        <v>45</v>
      </c>
      <c r="E40" s="11">
        <v>0</v>
      </c>
      <c r="F40" s="11"/>
      <c r="G40" s="11">
        <f t="shared" si="2"/>
        <v>0</v>
      </c>
    </row>
    <row r="41" spans="1:7">
      <c r="A41" s="7">
        <v>32</v>
      </c>
      <c r="B41" s="13" t="s">
        <v>26</v>
      </c>
      <c r="C41" s="9" t="s">
        <v>25</v>
      </c>
      <c r="D41" s="9">
        <f>D40</f>
        <v>45</v>
      </c>
      <c r="E41" s="11">
        <v>0</v>
      </c>
      <c r="F41" s="11"/>
      <c r="G41" s="11">
        <f t="shared" si="2"/>
        <v>0</v>
      </c>
    </row>
    <row r="42" spans="1:7">
      <c r="A42" s="7">
        <v>33</v>
      </c>
      <c r="B42" s="13" t="s">
        <v>92</v>
      </c>
      <c r="C42" s="9" t="s">
        <v>3</v>
      </c>
      <c r="D42" s="9">
        <v>1</v>
      </c>
      <c r="E42" s="11">
        <v>0</v>
      </c>
      <c r="F42" s="11"/>
      <c r="G42" s="11">
        <f t="shared" si="2"/>
        <v>0</v>
      </c>
    </row>
    <row r="43" spans="1:7">
      <c r="A43" s="7">
        <v>34</v>
      </c>
      <c r="B43" s="13" t="s">
        <v>93</v>
      </c>
      <c r="C43" s="9" t="s">
        <v>3</v>
      </c>
      <c r="D43" s="9">
        <v>1</v>
      </c>
      <c r="E43" s="11">
        <v>0</v>
      </c>
      <c r="F43" s="11"/>
      <c r="G43" s="11">
        <f t="shared" si="2"/>
        <v>0</v>
      </c>
    </row>
    <row r="44" spans="1:7">
      <c r="A44" s="7">
        <v>35</v>
      </c>
      <c r="B44" s="13" t="s">
        <v>94</v>
      </c>
      <c r="C44" s="9" t="s">
        <v>3</v>
      </c>
      <c r="D44" s="9">
        <v>1</v>
      </c>
      <c r="E44" s="11">
        <v>0</v>
      </c>
      <c r="F44" s="11"/>
      <c r="G44" s="11">
        <f t="shared" si="2"/>
        <v>0</v>
      </c>
    </row>
    <row r="45" spans="1:7">
      <c r="A45" s="7">
        <v>36</v>
      </c>
      <c r="B45" s="13" t="s">
        <v>95</v>
      </c>
      <c r="C45" s="9" t="s">
        <v>25</v>
      </c>
      <c r="D45" s="9">
        <v>1</v>
      </c>
      <c r="E45" s="11">
        <v>0</v>
      </c>
      <c r="F45" s="11"/>
      <c r="G45" s="11">
        <f t="shared" si="2"/>
        <v>0</v>
      </c>
    </row>
    <row r="46" spans="1:7">
      <c r="A46" s="7">
        <v>37</v>
      </c>
      <c r="B46" s="13" t="s">
        <v>96</v>
      </c>
      <c r="C46" s="9" t="s">
        <v>10</v>
      </c>
      <c r="D46" s="9">
        <v>3</v>
      </c>
      <c r="E46" s="11">
        <v>0</v>
      </c>
      <c r="F46" s="11"/>
      <c r="G46" s="11">
        <f t="shared" si="2"/>
        <v>0</v>
      </c>
    </row>
    <row r="47" spans="1:7">
      <c r="A47" s="7">
        <v>38</v>
      </c>
      <c r="B47" s="13" t="s">
        <v>97</v>
      </c>
      <c r="C47" s="9" t="s">
        <v>3</v>
      </c>
      <c r="D47" s="9">
        <v>1</v>
      </c>
      <c r="E47" s="11">
        <v>0</v>
      </c>
      <c r="F47" s="11"/>
      <c r="G47" s="11">
        <f t="shared" si="2"/>
        <v>0</v>
      </c>
    </row>
    <row r="48" spans="1:7">
      <c r="A48" s="7">
        <v>39</v>
      </c>
      <c r="B48" s="13" t="s">
        <v>27</v>
      </c>
      <c r="C48" s="9" t="s">
        <v>4</v>
      </c>
      <c r="D48" s="9">
        <v>1</v>
      </c>
      <c r="E48" s="11">
        <v>0</v>
      </c>
      <c r="F48" s="11"/>
      <c r="G48" s="11">
        <f t="shared" si="2"/>
        <v>0</v>
      </c>
    </row>
    <row r="49" spans="1:7">
      <c r="A49" s="7">
        <v>40</v>
      </c>
      <c r="B49" s="13"/>
      <c r="C49" s="9"/>
      <c r="D49" s="9"/>
      <c r="E49" s="11"/>
      <c r="F49" s="11"/>
      <c r="G49" s="11"/>
    </row>
    <row r="50" spans="1:7">
      <c r="A50" s="16"/>
      <c r="B50" s="17"/>
      <c r="C50" s="18"/>
      <c r="D50" s="33" t="s">
        <v>14</v>
      </c>
      <c r="E50" s="2"/>
      <c r="F50" s="2"/>
      <c r="G50" s="2"/>
    </row>
    <row r="51" spans="1:7">
      <c r="A51" s="34" t="s">
        <v>28</v>
      </c>
      <c r="B51" s="35"/>
      <c r="C51" s="36"/>
      <c r="D51" s="37" t="s">
        <v>14</v>
      </c>
      <c r="E51" s="38"/>
      <c r="F51" s="38"/>
      <c r="G51" s="39">
        <f>SUM(G30:G49)</f>
        <v>0</v>
      </c>
    </row>
    <row r="52" spans="1:7">
      <c r="A52" s="34"/>
      <c r="B52" s="35"/>
      <c r="C52" s="36"/>
      <c r="D52" s="37" t="s">
        <v>14</v>
      </c>
      <c r="E52" s="38"/>
      <c r="F52" s="38"/>
      <c r="G52" s="40"/>
    </row>
    <row r="53" spans="1:7">
      <c r="A53" s="41"/>
      <c r="B53" s="42"/>
      <c r="C53" s="43"/>
      <c r="D53" s="44" t="s">
        <v>14</v>
      </c>
      <c r="E53" s="45"/>
      <c r="F53" s="45"/>
      <c r="G53" s="45"/>
    </row>
    <row r="54" spans="1:7" ht="18.75" customHeight="1">
      <c r="A54" s="101" t="s">
        <v>29</v>
      </c>
      <c r="B54" s="101"/>
      <c r="C54" s="46"/>
      <c r="D54" s="47" t="s">
        <v>14</v>
      </c>
      <c r="E54" s="48" t="s">
        <v>16</v>
      </c>
      <c r="F54" s="48" t="s">
        <v>1</v>
      </c>
      <c r="G54" s="49" t="s">
        <v>2</v>
      </c>
    </row>
    <row r="55" spans="1:7" ht="22.5">
      <c r="A55" s="7">
        <v>41</v>
      </c>
      <c r="B55" s="8" t="s">
        <v>30</v>
      </c>
      <c r="C55" s="9" t="s">
        <v>3</v>
      </c>
      <c r="D55" s="9">
        <v>1</v>
      </c>
      <c r="E55" s="11">
        <v>0</v>
      </c>
      <c r="F55" s="11"/>
      <c r="G55" s="11">
        <f t="shared" ref="G55:G82" si="3">D55*(E55+F55)</f>
        <v>0</v>
      </c>
    </row>
    <row r="56" spans="1:7" ht="22.5">
      <c r="A56" s="7">
        <v>42</v>
      </c>
      <c r="B56" s="8" t="s">
        <v>31</v>
      </c>
      <c r="C56" s="9" t="s">
        <v>3</v>
      </c>
      <c r="D56" s="9">
        <v>1</v>
      </c>
      <c r="E56" s="11">
        <v>0</v>
      </c>
      <c r="F56" s="11"/>
      <c r="G56" s="11">
        <f t="shared" si="3"/>
        <v>0</v>
      </c>
    </row>
    <row r="57" spans="1:7">
      <c r="A57" s="7">
        <v>43</v>
      </c>
      <c r="B57" s="13" t="s">
        <v>33</v>
      </c>
      <c r="C57" s="9" t="s">
        <v>10</v>
      </c>
      <c r="D57" s="9">
        <v>2</v>
      </c>
      <c r="E57" s="11">
        <v>0</v>
      </c>
      <c r="F57" s="11"/>
      <c r="G57" s="11">
        <f t="shared" si="3"/>
        <v>0</v>
      </c>
    </row>
    <row r="58" spans="1:7">
      <c r="A58" s="7">
        <v>44</v>
      </c>
      <c r="B58" s="13" t="s">
        <v>34</v>
      </c>
      <c r="C58" s="9" t="s">
        <v>10</v>
      </c>
      <c r="D58" s="9">
        <v>2</v>
      </c>
      <c r="E58" s="11">
        <v>0</v>
      </c>
      <c r="F58" s="11"/>
      <c r="G58" s="11">
        <f t="shared" si="3"/>
        <v>0</v>
      </c>
    </row>
    <row r="59" spans="1:7">
      <c r="A59" s="7">
        <v>45</v>
      </c>
      <c r="B59" s="13" t="s">
        <v>35</v>
      </c>
      <c r="C59" s="9" t="s">
        <v>3</v>
      </c>
      <c r="D59" s="9">
        <v>2</v>
      </c>
      <c r="E59" s="11">
        <v>0</v>
      </c>
      <c r="F59" s="11"/>
      <c r="G59" s="11">
        <f t="shared" si="3"/>
        <v>0</v>
      </c>
    </row>
    <row r="60" spans="1:7">
      <c r="A60" s="7">
        <v>46</v>
      </c>
      <c r="B60" s="13" t="s">
        <v>36</v>
      </c>
      <c r="C60" s="9" t="s">
        <v>10</v>
      </c>
      <c r="D60" s="9">
        <v>2</v>
      </c>
      <c r="E60" s="11">
        <v>0</v>
      </c>
      <c r="F60" s="11"/>
      <c r="G60" s="11">
        <f t="shared" si="3"/>
        <v>0</v>
      </c>
    </row>
    <row r="61" spans="1:7">
      <c r="A61" s="7">
        <v>47</v>
      </c>
      <c r="B61" s="13" t="s">
        <v>37</v>
      </c>
      <c r="C61" s="9" t="s">
        <v>3</v>
      </c>
      <c r="D61" s="9">
        <v>4</v>
      </c>
      <c r="E61" s="11">
        <v>0</v>
      </c>
      <c r="F61" s="11"/>
      <c r="G61" s="11">
        <f t="shared" si="3"/>
        <v>0</v>
      </c>
    </row>
    <row r="62" spans="1:7">
      <c r="A62" s="7">
        <v>48</v>
      </c>
      <c r="B62" s="13" t="s">
        <v>38</v>
      </c>
      <c r="C62" s="9" t="s">
        <v>3</v>
      </c>
      <c r="D62" s="9">
        <v>4</v>
      </c>
      <c r="E62" s="11">
        <v>0</v>
      </c>
      <c r="F62" s="11"/>
      <c r="G62" s="11">
        <f t="shared" si="3"/>
        <v>0</v>
      </c>
    </row>
    <row r="63" spans="1:7">
      <c r="A63" s="7">
        <v>49</v>
      </c>
      <c r="B63" s="13" t="s">
        <v>39</v>
      </c>
      <c r="C63" s="9" t="s">
        <v>3</v>
      </c>
      <c r="D63" s="9">
        <v>2</v>
      </c>
      <c r="E63" s="11">
        <v>0</v>
      </c>
      <c r="F63" s="11"/>
      <c r="G63" s="11">
        <f t="shared" si="3"/>
        <v>0</v>
      </c>
    </row>
    <row r="64" spans="1:7">
      <c r="A64" s="7">
        <v>50</v>
      </c>
      <c r="B64" s="13" t="s">
        <v>66</v>
      </c>
      <c r="C64" s="9" t="s">
        <v>10</v>
      </c>
      <c r="D64" s="9">
        <v>300</v>
      </c>
      <c r="E64" s="11">
        <v>0</v>
      </c>
      <c r="F64" s="11"/>
      <c r="G64" s="11">
        <f t="shared" si="3"/>
        <v>0</v>
      </c>
    </row>
    <row r="65" spans="1:7">
      <c r="A65" s="7">
        <v>51</v>
      </c>
      <c r="B65" s="13" t="s">
        <v>88</v>
      </c>
      <c r="C65" s="9" t="s">
        <v>3</v>
      </c>
      <c r="D65" s="9">
        <v>1</v>
      </c>
      <c r="E65" s="11">
        <v>0</v>
      </c>
      <c r="F65" s="11"/>
      <c r="G65" s="11">
        <f t="shared" si="3"/>
        <v>0</v>
      </c>
    </row>
    <row r="66" spans="1:7">
      <c r="A66" s="7">
        <v>52</v>
      </c>
      <c r="B66" s="13" t="s">
        <v>87</v>
      </c>
      <c r="C66" s="9" t="s">
        <v>10</v>
      </c>
      <c r="D66" s="9">
        <v>300</v>
      </c>
      <c r="E66" s="11">
        <v>0</v>
      </c>
      <c r="F66" s="11"/>
      <c r="G66" s="11">
        <f t="shared" si="3"/>
        <v>0</v>
      </c>
    </row>
    <row r="67" spans="1:7" ht="15.75" customHeight="1">
      <c r="A67" s="7">
        <v>53</v>
      </c>
      <c r="B67" s="13" t="s">
        <v>91</v>
      </c>
      <c r="C67" s="9" t="s">
        <v>10</v>
      </c>
      <c r="D67" s="9">
        <v>300</v>
      </c>
      <c r="E67" s="11">
        <v>0</v>
      </c>
      <c r="F67" s="11"/>
      <c r="G67" s="11">
        <f t="shared" si="3"/>
        <v>0</v>
      </c>
    </row>
    <row r="68" spans="1:7" hidden="1">
      <c r="A68" s="7">
        <v>47</v>
      </c>
      <c r="B68" s="13"/>
      <c r="C68" s="9"/>
      <c r="D68" s="9"/>
      <c r="E68" s="11"/>
      <c r="F68" s="11"/>
      <c r="G68" s="11">
        <f t="shared" si="3"/>
        <v>0</v>
      </c>
    </row>
    <row r="69" spans="1:7" hidden="1">
      <c r="A69" s="7">
        <v>48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49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50</v>
      </c>
      <c r="B71" s="13"/>
      <c r="C71" s="9"/>
      <c r="D71" s="15"/>
      <c r="E71" s="11"/>
      <c r="F71" s="11"/>
      <c r="G71" s="11">
        <f t="shared" si="3"/>
        <v>0</v>
      </c>
    </row>
    <row r="72" spans="1:7" hidden="1">
      <c r="A72" s="7">
        <v>51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52</v>
      </c>
      <c r="B73" s="13"/>
      <c r="C73" s="9"/>
      <c r="D73" s="32"/>
      <c r="E73" s="11"/>
      <c r="F73" s="11"/>
      <c r="G73" s="11">
        <f t="shared" si="3"/>
        <v>0</v>
      </c>
    </row>
    <row r="74" spans="1:7" hidden="1">
      <c r="A74" s="7">
        <v>53</v>
      </c>
      <c r="B74" s="13"/>
      <c r="C74" s="9"/>
      <c r="D74" s="9"/>
      <c r="E74" s="11"/>
      <c r="F74" s="11"/>
      <c r="G74" s="11">
        <f t="shared" si="3"/>
        <v>0</v>
      </c>
    </row>
    <row r="75" spans="1:7" hidden="1">
      <c r="A75" s="7">
        <v>54</v>
      </c>
      <c r="B75" s="13"/>
      <c r="C75" s="9"/>
      <c r="D75" s="9"/>
      <c r="E75" s="11"/>
      <c r="F75" s="11"/>
      <c r="G75" s="11">
        <f t="shared" si="3"/>
        <v>0</v>
      </c>
    </row>
    <row r="76" spans="1:7" hidden="1">
      <c r="A76" s="7">
        <v>55</v>
      </c>
      <c r="B76" s="13"/>
      <c r="C76" s="9"/>
      <c r="D76" s="9"/>
      <c r="E76" s="11"/>
      <c r="F76" s="11"/>
      <c r="G76" s="11">
        <f t="shared" si="3"/>
        <v>0</v>
      </c>
    </row>
    <row r="77" spans="1:7" hidden="1">
      <c r="A77" s="7">
        <v>56</v>
      </c>
      <c r="B77" s="13"/>
      <c r="C77" s="9"/>
      <c r="D77" s="9"/>
      <c r="E77" s="11"/>
      <c r="F77" s="11"/>
      <c r="G77" s="11">
        <f t="shared" si="3"/>
        <v>0</v>
      </c>
    </row>
    <row r="78" spans="1:7" hidden="1">
      <c r="A78" s="7">
        <v>57</v>
      </c>
      <c r="B78" s="13"/>
      <c r="C78" s="9"/>
      <c r="D78" s="9"/>
      <c r="E78" s="11"/>
      <c r="F78" s="11"/>
      <c r="G78" s="11">
        <f t="shared" si="3"/>
        <v>0</v>
      </c>
    </row>
    <row r="79" spans="1:7" ht="17.25" customHeight="1">
      <c r="A79" s="7">
        <v>54</v>
      </c>
      <c r="B79" s="13" t="s">
        <v>89</v>
      </c>
      <c r="C79" s="9" t="s">
        <v>10</v>
      </c>
      <c r="D79" s="9">
        <v>300</v>
      </c>
      <c r="E79" s="11">
        <v>0</v>
      </c>
      <c r="F79" s="11"/>
      <c r="G79" s="11">
        <f t="shared" si="3"/>
        <v>0</v>
      </c>
    </row>
    <row r="80" spans="1:7" ht="17.25" customHeight="1">
      <c r="A80" s="7">
        <v>54</v>
      </c>
      <c r="B80" s="13" t="s">
        <v>90</v>
      </c>
      <c r="C80" s="9" t="s">
        <v>3</v>
      </c>
      <c r="D80" s="9">
        <v>1</v>
      </c>
      <c r="E80" s="11">
        <v>0</v>
      </c>
      <c r="F80" s="11"/>
      <c r="G80" s="11">
        <f t="shared" si="3"/>
        <v>0</v>
      </c>
    </row>
    <row r="81" spans="1:7" ht="17.25" customHeight="1">
      <c r="A81" s="7">
        <v>55</v>
      </c>
      <c r="B81" s="13" t="s">
        <v>98</v>
      </c>
      <c r="C81" s="9" t="s">
        <v>3</v>
      </c>
      <c r="D81" s="9">
        <v>1</v>
      </c>
      <c r="E81" s="11">
        <v>0</v>
      </c>
      <c r="F81" s="11"/>
      <c r="G81" s="11">
        <f t="shared" si="3"/>
        <v>0</v>
      </c>
    </row>
    <row r="82" spans="1:7" ht="17.25" customHeight="1">
      <c r="A82" s="7">
        <v>56</v>
      </c>
      <c r="B82" s="13" t="s">
        <v>99</v>
      </c>
      <c r="C82" s="9" t="s">
        <v>3</v>
      </c>
      <c r="D82" s="9">
        <v>1</v>
      </c>
      <c r="E82" s="11">
        <v>0</v>
      </c>
      <c r="F82" s="11"/>
      <c r="G82" s="11">
        <f t="shared" si="3"/>
        <v>0</v>
      </c>
    </row>
    <row r="83" spans="1:7" ht="17.25" customHeight="1">
      <c r="A83" s="7">
        <v>57</v>
      </c>
      <c r="B83" s="13"/>
      <c r="C83" s="9"/>
      <c r="D83" s="9"/>
      <c r="E83" s="11"/>
      <c r="F83" s="11"/>
      <c r="G83" s="11"/>
    </row>
    <row r="84" spans="1:7" ht="17.25" customHeight="1">
      <c r="A84" s="7">
        <v>58</v>
      </c>
      <c r="B84" s="13"/>
      <c r="C84" s="9"/>
      <c r="D84" s="9"/>
      <c r="E84" s="11"/>
      <c r="F84" s="11"/>
      <c r="G84" s="11"/>
    </row>
    <row r="85" spans="1:7" ht="17.25" customHeight="1">
      <c r="A85" s="7">
        <v>59</v>
      </c>
      <c r="B85" s="13"/>
      <c r="C85" s="9"/>
      <c r="D85" s="9"/>
      <c r="E85" s="11"/>
      <c r="F85" s="11"/>
      <c r="G85" s="11"/>
    </row>
    <row r="86" spans="1:7" ht="17.25" customHeight="1">
      <c r="A86" s="7">
        <v>60</v>
      </c>
      <c r="B86" s="13"/>
      <c r="C86" s="9"/>
      <c r="D86" s="9"/>
      <c r="E86" s="11"/>
      <c r="F86" s="11"/>
      <c r="G86" s="11"/>
    </row>
    <row r="87" spans="1:7" ht="15" customHeight="1">
      <c r="A87" s="7">
        <v>61</v>
      </c>
      <c r="B87" s="13"/>
      <c r="C87" s="9"/>
      <c r="D87" s="9"/>
      <c r="E87" s="11"/>
      <c r="F87" s="11"/>
      <c r="G87" s="11"/>
    </row>
    <row r="88" spans="1:7" ht="12.75" customHeight="1">
      <c r="A88" s="16"/>
      <c r="B88" s="17"/>
      <c r="C88" s="18"/>
      <c r="D88" s="33" t="s">
        <v>14</v>
      </c>
      <c r="E88" s="2"/>
      <c r="F88" s="2"/>
      <c r="G88" s="2"/>
    </row>
    <row r="89" spans="1:7">
      <c r="A89" s="50" t="s">
        <v>40</v>
      </c>
      <c r="B89" s="51"/>
      <c r="C89" s="52"/>
      <c r="D89" s="53" t="s">
        <v>14</v>
      </c>
      <c r="E89" s="54"/>
      <c r="F89" s="54"/>
      <c r="G89" s="55">
        <f>SUM(G55:G87)</f>
        <v>0</v>
      </c>
    </row>
    <row r="90" spans="1:7">
      <c r="A90" s="50"/>
      <c r="B90" s="51"/>
      <c r="C90" s="52"/>
      <c r="D90" s="53" t="s">
        <v>14</v>
      </c>
      <c r="E90" s="54"/>
      <c r="F90" s="54"/>
      <c r="G90" s="56"/>
    </row>
    <row r="91" spans="1:7">
      <c r="A91" s="41"/>
      <c r="B91" s="42"/>
      <c r="C91" s="43"/>
      <c r="D91" s="44" t="s">
        <v>14</v>
      </c>
      <c r="E91" s="45"/>
      <c r="F91" s="45"/>
      <c r="G91" s="45"/>
    </row>
    <row r="92" spans="1:7">
      <c r="A92" s="102" t="s">
        <v>41</v>
      </c>
      <c r="B92" s="102"/>
      <c r="C92" s="57"/>
      <c r="D92" s="58" t="s">
        <v>14</v>
      </c>
      <c r="E92" s="59" t="s">
        <v>16</v>
      </c>
      <c r="F92" s="59" t="s">
        <v>1</v>
      </c>
      <c r="G92" s="60" t="s">
        <v>2</v>
      </c>
    </row>
    <row r="93" spans="1:7">
      <c r="A93" s="7">
        <v>62</v>
      </c>
      <c r="B93" s="8"/>
      <c r="C93" s="9"/>
      <c r="D93" s="9"/>
      <c r="E93" s="11"/>
      <c r="F93" s="11"/>
      <c r="G93" s="11"/>
    </row>
    <row r="94" spans="1:7">
      <c r="A94" s="7">
        <v>63</v>
      </c>
      <c r="B94" s="13" t="s">
        <v>42</v>
      </c>
      <c r="C94" s="9" t="s">
        <v>3</v>
      </c>
      <c r="D94" s="9">
        <v>1</v>
      </c>
      <c r="E94" s="11">
        <v>0</v>
      </c>
      <c r="F94" s="11"/>
      <c r="G94" s="11">
        <f t="shared" ref="G94:G101" si="4">D94*(E94+F94)</f>
        <v>0</v>
      </c>
    </row>
    <row r="95" spans="1:7">
      <c r="A95" s="7">
        <v>64</v>
      </c>
      <c r="B95" s="13" t="s">
        <v>43</v>
      </c>
      <c r="C95" s="9" t="s">
        <v>44</v>
      </c>
      <c r="D95" s="9">
        <v>4</v>
      </c>
      <c r="E95" s="11">
        <v>0</v>
      </c>
      <c r="F95" s="11"/>
      <c r="G95" s="11">
        <f t="shared" si="4"/>
        <v>0</v>
      </c>
    </row>
    <row r="96" spans="1:7">
      <c r="A96" s="7">
        <v>65</v>
      </c>
      <c r="B96" s="13" t="s">
        <v>45</v>
      </c>
      <c r="C96" s="9" t="s">
        <v>46</v>
      </c>
      <c r="D96" s="9">
        <v>12</v>
      </c>
      <c r="E96" s="11">
        <v>0</v>
      </c>
      <c r="F96" s="11"/>
      <c r="G96" s="11">
        <f t="shared" si="4"/>
        <v>0</v>
      </c>
    </row>
    <row r="97" spans="1:7">
      <c r="A97" s="7">
        <v>67</v>
      </c>
      <c r="B97" s="13" t="s">
        <v>47</v>
      </c>
      <c r="C97" s="9" t="s">
        <v>46</v>
      </c>
      <c r="D97" s="9">
        <v>1</v>
      </c>
      <c r="E97" s="11">
        <v>0</v>
      </c>
      <c r="F97" s="11"/>
      <c r="G97" s="11">
        <f t="shared" si="4"/>
        <v>0</v>
      </c>
    </row>
    <row r="98" spans="1:7">
      <c r="A98" s="7">
        <v>68</v>
      </c>
      <c r="B98" s="13" t="s">
        <v>48</v>
      </c>
      <c r="C98" s="9" t="s">
        <v>46</v>
      </c>
      <c r="D98" s="9">
        <v>3</v>
      </c>
      <c r="E98" s="11">
        <v>0</v>
      </c>
      <c r="F98" s="11"/>
      <c r="G98" s="11">
        <f t="shared" si="4"/>
        <v>0</v>
      </c>
    </row>
    <row r="99" spans="1:7">
      <c r="A99" s="7">
        <v>69</v>
      </c>
      <c r="B99" s="13" t="s">
        <v>49</v>
      </c>
      <c r="C99" s="9" t="s">
        <v>44</v>
      </c>
      <c r="D99" s="9">
        <v>1</v>
      </c>
      <c r="E99" s="11">
        <v>0</v>
      </c>
      <c r="F99" s="11"/>
      <c r="G99" s="11">
        <f t="shared" si="4"/>
        <v>0</v>
      </c>
    </row>
    <row r="100" spans="1:7">
      <c r="A100" s="7">
        <v>70</v>
      </c>
      <c r="B100" s="13" t="s">
        <v>50</v>
      </c>
      <c r="C100" s="9" t="s">
        <v>44</v>
      </c>
      <c r="D100" s="9">
        <v>1</v>
      </c>
      <c r="E100" s="11">
        <v>0</v>
      </c>
      <c r="F100" s="11"/>
      <c r="G100" s="11">
        <f t="shared" si="4"/>
        <v>0</v>
      </c>
    </row>
    <row r="101" spans="1:7">
      <c r="A101" s="7">
        <v>71</v>
      </c>
      <c r="B101" s="13" t="s">
        <v>59</v>
      </c>
      <c r="C101" s="9" t="s">
        <v>46</v>
      </c>
      <c r="D101" s="9">
        <v>120</v>
      </c>
      <c r="E101" s="11">
        <v>0</v>
      </c>
      <c r="F101" s="11"/>
      <c r="G101" s="11">
        <f t="shared" si="4"/>
        <v>0</v>
      </c>
    </row>
    <row r="102" spans="1:7">
      <c r="A102" s="7">
        <v>72</v>
      </c>
      <c r="B102" s="13"/>
      <c r="C102" s="9"/>
      <c r="D102" s="9"/>
      <c r="E102" s="11"/>
      <c r="F102" s="11"/>
      <c r="G102" s="11"/>
    </row>
    <row r="103" spans="1:7">
      <c r="A103" s="61" t="s">
        <v>51</v>
      </c>
      <c r="B103" s="62"/>
      <c r="C103" s="63"/>
      <c r="D103" s="64" t="s">
        <v>14</v>
      </c>
      <c r="E103" s="65"/>
      <c r="F103" s="65"/>
      <c r="G103" s="66">
        <f>SUM(G93:G102)</f>
        <v>0</v>
      </c>
    </row>
    <row r="104" spans="1:7">
      <c r="A104" s="61"/>
      <c r="B104" s="67"/>
      <c r="C104" s="63"/>
      <c r="D104" s="64" t="s">
        <v>14</v>
      </c>
      <c r="E104" s="65"/>
      <c r="F104" s="65"/>
      <c r="G104" s="68"/>
    </row>
    <row r="105" spans="1:7">
      <c r="A105" s="41"/>
      <c r="B105" s="41"/>
      <c r="C105" s="43"/>
      <c r="D105" s="44" t="s">
        <v>14</v>
      </c>
      <c r="E105" s="2"/>
      <c r="F105" s="2"/>
      <c r="G105" s="2"/>
    </row>
    <row r="106" spans="1:7">
      <c r="A106" s="69"/>
      <c r="B106" s="70"/>
      <c r="C106" s="71"/>
      <c r="D106" s="72" t="s">
        <v>14</v>
      </c>
      <c r="E106" s="73"/>
      <c r="F106" s="73"/>
      <c r="G106" s="74"/>
    </row>
    <row r="107" spans="1:7">
      <c r="A107" s="69"/>
      <c r="B107" s="70"/>
      <c r="C107" s="71"/>
      <c r="D107" s="72" t="s">
        <v>14</v>
      </c>
      <c r="E107" s="73"/>
      <c r="F107" s="73"/>
      <c r="G107" s="74"/>
    </row>
    <row r="108" spans="1:7">
      <c r="A108" s="75" t="s">
        <v>52</v>
      </c>
      <c r="B108" s="70"/>
      <c r="C108" s="71"/>
      <c r="D108" s="72" t="s">
        <v>14</v>
      </c>
      <c r="E108" s="73"/>
      <c r="F108" s="73"/>
      <c r="G108" s="76">
        <f>SUM(G26,G51,G89,G103)</f>
        <v>0</v>
      </c>
    </row>
    <row r="109" spans="1:7">
      <c r="A109" s="75" t="s">
        <v>53</v>
      </c>
      <c r="B109" s="70"/>
      <c r="C109" s="71"/>
      <c r="D109" s="72" t="s">
        <v>14</v>
      </c>
      <c r="E109" s="77"/>
      <c r="F109" s="77"/>
      <c r="G109" s="78">
        <f>ROUND((G108*1.21),0)</f>
        <v>0</v>
      </c>
    </row>
  </sheetData>
  <mergeCells count="5">
    <mergeCell ref="A1:G1"/>
    <mergeCell ref="A3:E3"/>
    <mergeCell ref="A29:C29"/>
    <mergeCell ref="A54:B54"/>
    <mergeCell ref="A92:B92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7"/>
  <sheetViews>
    <sheetView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100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>
      <c r="A3" s="103" t="s">
        <v>105</v>
      </c>
      <c r="B3" s="103"/>
      <c r="C3" s="103"/>
      <c r="D3" s="103"/>
      <c r="E3" s="103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29.75" customHeight="1">
      <c r="A5" s="7">
        <v>1</v>
      </c>
      <c r="B5" s="79" t="s">
        <v>126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4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 t="shared" si="1"/>
        <v>4</v>
      </c>
      <c r="B8" s="13"/>
      <c r="C8" s="9"/>
      <c r="D8" s="9"/>
      <c r="E8" s="11">
        <v>0</v>
      </c>
      <c r="F8" s="11"/>
      <c r="G8" s="11">
        <f t="shared" si="0"/>
        <v>0</v>
      </c>
    </row>
    <row r="9" spans="1:7" ht="28.5" customHeight="1">
      <c r="A9" s="12">
        <f t="shared" si="1"/>
        <v>5</v>
      </c>
      <c r="B9" s="8" t="s">
        <v>65</v>
      </c>
      <c r="C9" s="9" t="s">
        <v>3</v>
      </c>
      <c r="D9" s="9">
        <v>1</v>
      </c>
      <c r="E9" s="11">
        <v>0</v>
      </c>
      <c r="F9" s="11"/>
      <c r="G9" s="11">
        <f t="shared" si="0"/>
        <v>0</v>
      </c>
    </row>
    <row r="10" spans="1:7">
      <c r="A10" s="12">
        <f t="shared" si="1"/>
        <v>6</v>
      </c>
      <c r="B10" s="13" t="s">
        <v>8</v>
      </c>
      <c r="C10" s="9" t="s">
        <v>3</v>
      </c>
      <c r="D10" s="9">
        <v>1</v>
      </c>
      <c r="E10" s="11">
        <v>0</v>
      </c>
      <c r="F10" s="11"/>
      <c r="G10" s="11">
        <f t="shared" si="0"/>
        <v>0</v>
      </c>
    </row>
    <row r="11" spans="1:7">
      <c r="A11" s="12">
        <f t="shared" si="1"/>
        <v>7</v>
      </c>
      <c r="B11" s="13" t="s">
        <v>9</v>
      </c>
      <c r="C11" s="9" t="s">
        <v>3</v>
      </c>
      <c r="D11" s="9">
        <v>2</v>
      </c>
      <c r="E11" s="11">
        <v>0</v>
      </c>
      <c r="F11" s="11"/>
      <c r="G11" s="11">
        <f t="shared" si="0"/>
        <v>0</v>
      </c>
    </row>
    <row r="12" spans="1:7">
      <c r="A12" s="12">
        <f t="shared" si="1"/>
        <v>8</v>
      </c>
      <c r="B12" s="13" t="s">
        <v>60</v>
      </c>
      <c r="C12" s="9" t="s">
        <v>3</v>
      </c>
      <c r="D12" s="9">
        <v>1</v>
      </c>
      <c r="E12" s="11">
        <v>0</v>
      </c>
      <c r="F12" s="11"/>
      <c r="G12" s="11">
        <f t="shared" si="0"/>
        <v>0</v>
      </c>
    </row>
    <row r="13" spans="1:7">
      <c r="A13" s="12">
        <f t="shared" si="1"/>
        <v>9</v>
      </c>
      <c r="B13" s="13" t="s">
        <v>11</v>
      </c>
      <c r="C13" s="9" t="s">
        <v>3</v>
      </c>
      <c r="D13" s="9">
        <v>15</v>
      </c>
      <c r="E13" s="11">
        <v>0</v>
      </c>
      <c r="F13" s="11"/>
      <c r="G13" s="11">
        <f t="shared" si="0"/>
        <v>0</v>
      </c>
    </row>
    <row r="14" spans="1:7">
      <c r="A14" s="12">
        <f t="shared" si="1"/>
        <v>10</v>
      </c>
      <c r="B14" s="13" t="s">
        <v>9</v>
      </c>
      <c r="C14" s="9" t="s">
        <v>3</v>
      </c>
      <c r="D14" s="9">
        <v>1</v>
      </c>
      <c r="E14" s="11">
        <v>0</v>
      </c>
      <c r="F14" s="11"/>
      <c r="G14" s="11">
        <f t="shared" si="0"/>
        <v>0</v>
      </c>
    </row>
    <row r="15" spans="1:7">
      <c r="A15" s="12">
        <f t="shared" si="1"/>
        <v>11</v>
      </c>
      <c r="B15" s="13" t="s">
        <v>17</v>
      </c>
      <c r="C15" s="9" t="s">
        <v>3</v>
      </c>
      <c r="D15" s="9">
        <v>1</v>
      </c>
      <c r="E15" s="11">
        <v>0</v>
      </c>
      <c r="F15" s="11"/>
      <c r="G15" s="11">
        <f t="shared" si="0"/>
        <v>0</v>
      </c>
    </row>
    <row r="16" spans="1:7">
      <c r="A16" s="12">
        <f t="shared" si="1"/>
        <v>12</v>
      </c>
      <c r="B16" s="13" t="s">
        <v>61</v>
      </c>
      <c r="C16" s="9" t="s">
        <v>3</v>
      </c>
      <c r="D16" s="9">
        <v>1</v>
      </c>
      <c r="E16" s="11">
        <v>0</v>
      </c>
      <c r="F16" s="11"/>
      <c r="G16" s="11">
        <f t="shared" si="0"/>
        <v>0</v>
      </c>
    </row>
    <row r="17" spans="1:7">
      <c r="A17" s="12">
        <f t="shared" si="1"/>
        <v>13</v>
      </c>
      <c r="B17" s="13"/>
      <c r="C17" s="9"/>
      <c r="D17" s="9"/>
      <c r="E17" s="11"/>
      <c r="F17" s="11"/>
      <c r="G17" s="11"/>
    </row>
    <row r="18" spans="1:7">
      <c r="A18" s="12">
        <f t="shared" si="1"/>
        <v>14</v>
      </c>
      <c r="B18" s="13"/>
      <c r="C18" s="9"/>
      <c r="D18" s="9"/>
      <c r="E18" s="11"/>
      <c r="F18" s="11"/>
      <c r="G18" s="11"/>
    </row>
    <row r="19" spans="1:7">
      <c r="A19" s="12">
        <f t="shared" si="1"/>
        <v>15</v>
      </c>
      <c r="B19" s="13"/>
      <c r="C19" s="9"/>
      <c r="D19" s="9"/>
      <c r="E19" s="11"/>
      <c r="F19" s="11"/>
      <c r="G19" s="11"/>
    </row>
    <row r="20" spans="1:7" ht="3" customHeight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 t="shared" si="1"/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17</v>
      </c>
      <c r="C30" s="9" t="s">
        <v>3</v>
      </c>
      <c r="D30" s="9">
        <v>1</v>
      </c>
      <c r="E30" s="11">
        <v>0</v>
      </c>
      <c r="F30" s="11"/>
      <c r="G30" s="11">
        <f t="shared" ref="G30:G44" si="2">D30*(E30+F30)</f>
        <v>0</v>
      </c>
    </row>
    <row r="31" spans="1:7">
      <c r="A31" s="7">
        <v>22</v>
      </c>
      <c r="B31" s="13" t="s">
        <v>18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64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12</v>
      </c>
      <c r="C33" s="9" t="s">
        <v>10</v>
      </c>
      <c r="D33" s="9">
        <v>120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 t="s">
        <v>19</v>
      </c>
      <c r="C34" s="9" t="s">
        <v>10</v>
      </c>
      <c r="D34" s="9">
        <v>120</v>
      </c>
      <c r="E34" s="11">
        <v>0</v>
      </c>
      <c r="F34" s="11"/>
      <c r="G34" s="11">
        <f t="shared" si="2"/>
        <v>0</v>
      </c>
    </row>
    <row r="35" spans="1:7">
      <c r="A35" s="7">
        <v>26</v>
      </c>
      <c r="B35" s="13" t="s">
        <v>62</v>
      </c>
      <c r="C35" s="9" t="s">
        <v>63</v>
      </c>
      <c r="D35" s="9">
        <v>80</v>
      </c>
      <c r="E35" s="11">
        <v>0</v>
      </c>
      <c r="F35" s="11"/>
      <c r="G35" s="11">
        <f t="shared" si="2"/>
        <v>0</v>
      </c>
    </row>
    <row r="36" spans="1:7">
      <c r="A36" s="7">
        <v>27</v>
      </c>
      <c r="B36" s="13" t="s">
        <v>20</v>
      </c>
      <c r="C36" s="9" t="s">
        <v>4</v>
      </c>
      <c r="D36" s="32">
        <f>D35*0.3*0.2</f>
        <v>4.8000000000000007</v>
      </c>
      <c r="E36" s="11">
        <v>0</v>
      </c>
      <c r="F36" s="11"/>
      <c r="G36" s="11">
        <f t="shared" si="2"/>
        <v>0</v>
      </c>
    </row>
    <row r="37" spans="1:7">
      <c r="A37" s="7">
        <v>28</v>
      </c>
      <c r="B37" s="13" t="s">
        <v>21</v>
      </c>
      <c r="C37" s="9" t="s">
        <v>10</v>
      </c>
      <c r="D37" s="9">
        <v>80</v>
      </c>
      <c r="E37" s="11">
        <v>0</v>
      </c>
      <c r="F37" s="11"/>
      <c r="G37" s="11">
        <f t="shared" si="2"/>
        <v>0</v>
      </c>
    </row>
    <row r="38" spans="1:7">
      <c r="A38" s="7">
        <v>29</v>
      </c>
      <c r="B38" s="13" t="s">
        <v>22</v>
      </c>
      <c r="C38" s="9" t="s">
        <v>10</v>
      </c>
      <c r="D38" s="9">
        <v>80</v>
      </c>
      <c r="E38" s="11">
        <v>0</v>
      </c>
      <c r="F38" s="11"/>
      <c r="G38" s="11">
        <f t="shared" si="2"/>
        <v>0</v>
      </c>
    </row>
    <row r="39" spans="1:7">
      <c r="A39" s="7">
        <v>30</v>
      </c>
      <c r="B39" s="13" t="s">
        <v>23</v>
      </c>
      <c r="C39" s="9" t="s">
        <v>10</v>
      </c>
      <c r="D39" s="9">
        <v>80</v>
      </c>
      <c r="E39" s="11">
        <v>0</v>
      </c>
      <c r="F39" s="11"/>
      <c r="G39" s="11">
        <f t="shared" si="2"/>
        <v>0</v>
      </c>
    </row>
    <row r="40" spans="1:7">
      <c r="A40" s="7">
        <v>31</v>
      </c>
      <c r="B40" s="13" t="s">
        <v>24</v>
      </c>
      <c r="C40" s="9" t="s">
        <v>25</v>
      </c>
      <c r="D40" s="9">
        <f>D35*0.3</f>
        <v>24</v>
      </c>
      <c r="E40" s="11">
        <v>0</v>
      </c>
      <c r="F40" s="11"/>
      <c r="G40" s="11">
        <f t="shared" si="2"/>
        <v>0</v>
      </c>
    </row>
    <row r="41" spans="1:7">
      <c r="A41" s="7">
        <v>32</v>
      </c>
      <c r="B41" s="13" t="s">
        <v>26</v>
      </c>
      <c r="C41" s="9" t="s">
        <v>25</v>
      </c>
      <c r="D41" s="9">
        <f>D40</f>
        <v>24</v>
      </c>
      <c r="E41" s="11">
        <v>0</v>
      </c>
      <c r="F41" s="11"/>
      <c r="G41" s="11">
        <f t="shared" si="2"/>
        <v>0</v>
      </c>
    </row>
    <row r="42" spans="1:7">
      <c r="A42" s="7">
        <v>32</v>
      </c>
      <c r="B42" s="13" t="s">
        <v>117</v>
      </c>
      <c r="C42" s="9" t="s">
        <v>25</v>
      </c>
      <c r="D42" s="9">
        <v>3</v>
      </c>
      <c r="E42" s="11">
        <v>0</v>
      </c>
      <c r="F42" s="11"/>
      <c r="G42" s="11">
        <f t="shared" si="2"/>
        <v>0</v>
      </c>
    </row>
    <row r="43" spans="1:7">
      <c r="A43" s="7">
        <v>32</v>
      </c>
      <c r="B43" s="13" t="s">
        <v>92</v>
      </c>
      <c r="C43" s="9" t="s">
        <v>3</v>
      </c>
      <c r="D43" s="9">
        <v>1</v>
      </c>
      <c r="E43" s="11">
        <v>0</v>
      </c>
      <c r="F43" s="11"/>
      <c r="G43" s="11">
        <f t="shared" si="2"/>
        <v>0</v>
      </c>
    </row>
    <row r="44" spans="1:7">
      <c r="A44" s="7">
        <v>33</v>
      </c>
      <c r="B44" s="13" t="s">
        <v>27</v>
      </c>
      <c r="C44" s="9" t="s">
        <v>4</v>
      </c>
      <c r="D44" s="9">
        <v>1</v>
      </c>
      <c r="E44" s="11">
        <v>0</v>
      </c>
      <c r="F44" s="11"/>
      <c r="G44" s="11">
        <f t="shared" si="2"/>
        <v>0</v>
      </c>
    </row>
    <row r="45" spans="1:7">
      <c r="A45" s="16"/>
      <c r="B45" s="17"/>
      <c r="C45" s="18"/>
      <c r="D45" s="33" t="s">
        <v>14</v>
      </c>
      <c r="E45" s="2"/>
      <c r="F45" s="2"/>
      <c r="G45" s="2"/>
    </row>
    <row r="46" spans="1:7">
      <c r="A46" s="34" t="s">
        <v>28</v>
      </c>
      <c r="B46" s="35"/>
      <c r="C46" s="36"/>
      <c r="D46" s="37" t="s">
        <v>14</v>
      </c>
      <c r="E46" s="38"/>
      <c r="F46" s="38"/>
      <c r="G46" s="39">
        <f>SUM(G30:G44)</f>
        <v>0</v>
      </c>
    </row>
    <row r="47" spans="1:7">
      <c r="A47" s="34"/>
      <c r="B47" s="35"/>
      <c r="C47" s="36"/>
      <c r="D47" s="37" t="s">
        <v>14</v>
      </c>
      <c r="E47" s="38"/>
      <c r="F47" s="38"/>
      <c r="G47" s="40"/>
    </row>
    <row r="48" spans="1:7">
      <c r="A48" s="41"/>
      <c r="B48" s="42"/>
      <c r="C48" s="43"/>
      <c r="D48" s="44" t="s">
        <v>14</v>
      </c>
      <c r="E48" s="45"/>
      <c r="F48" s="45"/>
      <c r="G48" s="45"/>
    </row>
    <row r="49" spans="1:7" ht="18.75" customHeight="1">
      <c r="A49" s="101" t="s">
        <v>29</v>
      </c>
      <c r="B49" s="101"/>
      <c r="C49" s="46"/>
      <c r="D49" s="47" t="s">
        <v>14</v>
      </c>
      <c r="E49" s="48" t="s">
        <v>16</v>
      </c>
      <c r="F49" s="48" t="s">
        <v>1</v>
      </c>
      <c r="G49" s="49" t="s">
        <v>2</v>
      </c>
    </row>
    <row r="50" spans="1:7" ht="22.5">
      <c r="A50" s="7">
        <v>34</v>
      </c>
      <c r="B50" s="8" t="s">
        <v>30</v>
      </c>
      <c r="C50" s="9" t="s">
        <v>3</v>
      </c>
      <c r="D50" s="9">
        <v>1</v>
      </c>
      <c r="E50" s="11">
        <v>0</v>
      </c>
      <c r="F50" s="11"/>
      <c r="G50" s="11">
        <f t="shared" ref="G50:G75" si="3">D50*(E50+F50)</f>
        <v>0</v>
      </c>
    </row>
    <row r="51" spans="1:7" ht="22.5">
      <c r="A51" s="7">
        <v>35</v>
      </c>
      <c r="B51" s="8" t="s">
        <v>31</v>
      </c>
      <c r="C51" s="9" t="s">
        <v>3</v>
      </c>
      <c r="D51" s="9">
        <v>1</v>
      </c>
      <c r="E51" s="11">
        <v>0</v>
      </c>
      <c r="F51" s="11"/>
      <c r="G51" s="11">
        <f t="shared" si="3"/>
        <v>0</v>
      </c>
    </row>
    <row r="52" spans="1:7">
      <c r="A52" s="7">
        <v>36</v>
      </c>
      <c r="B52" s="13" t="s">
        <v>33</v>
      </c>
      <c r="C52" s="9" t="s">
        <v>10</v>
      </c>
      <c r="D52" s="9">
        <v>2</v>
      </c>
      <c r="E52" s="11">
        <v>0</v>
      </c>
      <c r="F52" s="11"/>
      <c r="G52" s="11">
        <f t="shared" si="3"/>
        <v>0</v>
      </c>
    </row>
    <row r="53" spans="1:7">
      <c r="A53" s="7">
        <v>37</v>
      </c>
      <c r="B53" s="13" t="s">
        <v>34</v>
      </c>
      <c r="C53" s="9" t="s">
        <v>10</v>
      </c>
      <c r="D53" s="9">
        <v>2</v>
      </c>
      <c r="E53" s="11">
        <v>0</v>
      </c>
      <c r="F53" s="11"/>
      <c r="G53" s="11">
        <f t="shared" si="3"/>
        <v>0</v>
      </c>
    </row>
    <row r="54" spans="1:7">
      <c r="A54" s="7">
        <v>38</v>
      </c>
      <c r="B54" s="13" t="s">
        <v>35</v>
      </c>
      <c r="C54" s="9" t="s">
        <v>3</v>
      </c>
      <c r="D54" s="9">
        <v>1</v>
      </c>
      <c r="E54" s="11">
        <v>0</v>
      </c>
      <c r="F54" s="11"/>
      <c r="G54" s="11">
        <f t="shared" si="3"/>
        <v>0</v>
      </c>
    </row>
    <row r="55" spans="1:7">
      <c r="A55" s="7">
        <v>39</v>
      </c>
      <c r="B55" s="13" t="s">
        <v>36</v>
      </c>
      <c r="C55" s="9" t="s">
        <v>10</v>
      </c>
      <c r="D55" s="9">
        <v>2</v>
      </c>
      <c r="E55" s="11">
        <v>0</v>
      </c>
      <c r="F55" s="11"/>
      <c r="G55" s="11">
        <f t="shared" si="3"/>
        <v>0</v>
      </c>
    </row>
    <row r="56" spans="1:7">
      <c r="A56" s="7">
        <v>40</v>
      </c>
      <c r="B56" s="13" t="s">
        <v>37</v>
      </c>
      <c r="C56" s="9" t="s">
        <v>3</v>
      </c>
      <c r="D56" s="9">
        <v>4</v>
      </c>
      <c r="E56" s="11">
        <v>0</v>
      </c>
      <c r="F56" s="11"/>
      <c r="G56" s="11">
        <f t="shared" si="3"/>
        <v>0</v>
      </c>
    </row>
    <row r="57" spans="1:7">
      <c r="A57" s="7">
        <v>41</v>
      </c>
      <c r="B57" s="13" t="s">
        <v>38</v>
      </c>
      <c r="C57" s="9" t="s">
        <v>3</v>
      </c>
      <c r="D57" s="9">
        <v>4</v>
      </c>
      <c r="E57" s="11">
        <v>0</v>
      </c>
      <c r="F57" s="11"/>
      <c r="G57" s="11">
        <f t="shared" si="3"/>
        <v>0</v>
      </c>
    </row>
    <row r="58" spans="1:7">
      <c r="A58" s="7">
        <v>42</v>
      </c>
      <c r="B58" s="13" t="s">
        <v>39</v>
      </c>
      <c r="C58" s="9" t="s">
        <v>3</v>
      </c>
      <c r="D58" s="9">
        <v>4</v>
      </c>
      <c r="E58" s="11">
        <v>0</v>
      </c>
      <c r="F58" s="11"/>
      <c r="G58" s="11">
        <f t="shared" si="3"/>
        <v>0</v>
      </c>
    </row>
    <row r="59" spans="1:7">
      <c r="A59" s="7">
        <v>43</v>
      </c>
      <c r="B59" s="13" t="s">
        <v>66</v>
      </c>
      <c r="C59" s="9" t="s">
        <v>10</v>
      </c>
      <c r="D59" s="9">
        <v>120</v>
      </c>
      <c r="E59" s="11">
        <v>0</v>
      </c>
      <c r="F59" s="11"/>
      <c r="G59" s="11">
        <f t="shared" si="3"/>
        <v>0</v>
      </c>
    </row>
    <row r="60" spans="1:7">
      <c r="A60" s="7">
        <v>44</v>
      </c>
      <c r="B60" s="13" t="s">
        <v>67</v>
      </c>
      <c r="C60" s="9" t="s">
        <v>10</v>
      </c>
      <c r="D60" s="9">
        <v>120</v>
      </c>
      <c r="E60" s="11">
        <v>0</v>
      </c>
      <c r="F60" s="11"/>
      <c r="G60" s="11">
        <f t="shared" si="3"/>
        <v>0</v>
      </c>
    </row>
    <row r="61" spans="1:7">
      <c r="A61" s="7">
        <v>45</v>
      </c>
      <c r="B61" s="13" t="s">
        <v>68</v>
      </c>
      <c r="C61" s="9" t="s">
        <v>10</v>
      </c>
      <c r="D61" s="9">
        <v>120</v>
      </c>
      <c r="E61" s="11">
        <v>0</v>
      </c>
      <c r="F61" s="11"/>
      <c r="G61" s="11">
        <f t="shared" si="3"/>
        <v>0</v>
      </c>
    </row>
    <row r="62" spans="1:7" ht="13.5" customHeight="1">
      <c r="A62" s="7">
        <v>46</v>
      </c>
      <c r="B62" s="13" t="s">
        <v>69</v>
      </c>
      <c r="C62" s="9" t="s">
        <v>46</v>
      </c>
      <c r="D62" s="9">
        <v>8</v>
      </c>
      <c r="E62" s="11">
        <v>0</v>
      </c>
      <c r="F62" s="11"/>
      <c r="G62" s="11">
        <f t="shared" si="3"/>
        <v>0</v>
      </c>
    </row>
    <row r="63" spans="1:7" hidden="1">
      <c r="A63" s="7">
        <v>47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48</v>
      </c>
      <c r="B64" s="13"/>
      <c r="C64" s="9"/>
      <c r="D64" s="9"/>
      <c r="E64" s="11"/>
      <c r="F64" s="11"/>
      <c r="G64" s="11">
        <f t="shared" si="3"/>
        <v>0</v>
      </c>
    </row>
    <row r="65" spans="1:7" hidden="1">
      <c r="A65" s="7">
        <v>49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50</v>
      </c>
      <c r="B66" s="13"/>
      <c r="C66" s="9"/>
      <c r="D66" s="15"/>
      <c r="E66" s="11"/>
      <c r="F66" s="11"/>
      <c r="G66" s="11">
        <f t="shared" si="3"/>
        <v>0</v>
      </c>
    </row>
    <row r="67" spans="1:7" hidden="1">
      <c r="A67" s="7">
        <v>51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52</v>
      </c>
      <c r="B68" s="13"/>
      <c r="C68" s="9"/>
      <c r="D68" s="32"/>
      <c r="E68" s="11"/>
      <c r="F68" s="11"/>
      <c r="G68" s="11">
        <f t="shared" si="3"/>
        <v>0</v>
      </c>
    </row>
    <row r="69" spans="1:7" hidden="1">
      <c r="A69" s="7">
        <v>53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54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55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56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57</v>
      </c>
      <c r="B73" s="13"/>
      <c r="C73" s="9"/>
      <c r="D73" s="9"/>
      <c r="E73" s="11"/>
      <c r="F73" s="11"/>
      <c r="G73" s="11">
        <f t="shared" si="3"/>
        <v>0</v>
      </c>
    </row>
    <row r="74" spans="1:7" ht="14.25" customHeight="1">
      <c r="A74" s="7">
        <v>58</v>
      </c>
      <c r="B74" s="13" t="s">
        <v>88</v>
      </c>
      <c r="C74" s="9" t="s">
        <v>3</v>
      </c>
      <c r="D74" s="9">
        <v>1</v>
      </c>
      <c r="E74" s="11">
        <v>0</v>
      </c>
      <c r="F74" s="11"/>
      <c r="G74" s="11">
        <f t="shared" si="3"/>
        <v>0</v>
      </c>
    </row>
    <row r="75" spans="1:7" ht="12" customHeight="1">
      <c r="A75" s="7">
        <v>59</v>
      </c>
      <c r="B75" s="13" t="s">
        <v>99</v>
      </c>
      <c r="C75" s="9" t="s">
        <v>3</v>
      </c>
      <c r="D75" s="9">
        <v>1</v>
      </c>
      <c r="E75" s="11">
        <v>0</v>
      </c>
      <c r="F75" s="11"/>
      <c r="G75" s="11">
        <f t="shared" si="3"/>
        <v>0</v>
      </c>
    </row>
    <row r="76" spans="1:7" ht="12.75" customHeight="1">
      <c r="A76" s="16"/>
      <c r="B76" s="17"/>
      <c r="C76" s="18"/>
      <c r="D76" s="33" t="s">
        <v>14</v>
      </c>
      <c r="E76" s="2"/>
      <c r="F76" s="2"/>
      <c r="G76" s="2"/>
    </row>
    <row r="77" spans="1:7">
      <c r="A77" s="50" t="s">
        <v>40</v>
      </c>
      <c r="B77" s="51"/>
      <c r="C77" s="52"/>
      <c r="D77" s="53" t="s">
        <v>14</v>
      </c>
      <c r="E77" s="54"/>
      <c r="F77" s="54"/>
      <c r="G77" s="55">
        <f>SUM(G50:G75)</f>
        <v>0</v>
      </c>
    </row>
    <row r="78" spans="1:7">
      <c r="A78" s="50"/>
      <c r="B78" s="51"/>
      <c r="C78" s="52"/>
      <c r="D78" s="53" t="s">
        <v>14</v>
      </c>
      <c r="E78" s="54"/>
      <c r="F78" s="54"/>
      <c r="G78" s="56"/>
    </row>
    <row r="79" spans="1:7">
      <c r="A79" s="41"/>
      <c r="B79" s="42"/>
      <c r="C79" s="43"/>
      <c r="D79" s="44" t="s">
        <v>14</v>
      </c>
      <c r="E79" s="45"/>
      <c r="F79" s="45"/>
      <c r="G79" s="45"/>
    </row>
    <row r="80" spans="1:7">
      <c r="A80" s="102" t="s">
        <v>41</v>
      </c>
      <c r="B80" s="102"/>
      <c r="C80" s="57"/>
      <c r="D80" s="58" t="s">
        <v>14</v>
      </c>
      <c r="E80" s="59" t="s">
        <v>16</v>
      </c>
      <c r="F80" s="59" t="s">
        <v>1</v>
      </c>
      <c r="G80" s="60" t="s">
        <v>2</v>
      </c>
    </row>
    <row r="81" spans="1:7">
      <c r="A81" s="7">
        <v>60</v>
      </c>
      <c r="B81" s="8"/>
      <c r="C81" s="9"/>
      <c r="D81" s="9"/>
      <c r="E81" s="11"/>
      <c r="F81" s="11"/>
      <c r="G81" s="11"/>
    </row>
    <row r="82" spans="1:7">
      <c r="A82" s="7">
        <v>61</v>
      </c>
      <c r="B82" s="13" t="s">
        <v>42</v>
      </c>
      <c r="C82" s="9" t="s">
        <v>3</v>
      </c>
      <c r="D82" s="9">
        <v>1</v>
      </c>
      <c r="E82" s="11">
        <v>0</v>
      </c>
      <c r="F82" s="11"/>
      <c r="G82" s="11">
        <f t="shared" ref="G82:G89" si="4">D82*(E82+F82)</f>
        <v>0</v>
      </c>
    </row>
    <row r="83" spans="1:7">
      <c r="A83" s="7">
        <v>62</v>
      </c>
      <c r="B83" s="13" t="s">
        <v>43</v>
      </c>
      <c r="C83" s="9" t="s">
        <v>44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63</v>
      </c>
      <c r="B84" s="13" t="s">
        <v>45</v>
      </c>
      <c r="C84" s="9" t="s">
        <v>46</v>
      </c>
      <c r="D84" s="9">
        <v>6</v>
      </c>
      <c r="E84" s="11">
        <v>0</v>
      </c>
      <c r="F84" s="11"/>
      <c r="G84" s="11">
        <f t="shared" si="4"/>
        <v>0</v>
      </c>
    </row>
    <row r="85" spans="1:7">
      <c r="A85" s="7">
        <v>64</v>
      </c>
      <c r="B85" s="13" t="s">
        <v>47</v>
      </c>
      <c r="C85" s="9" t="s">
        <v>46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65</v>
      </c>
      <c r="B86" s="13" t="s">
        <v>48</v>
      </c>
      <c r="C86" s="9" t="s">
        <v>46</v>
      </c>
      <c r="D86" s="9">
        <v>3</v>
      </c>
      <c r="E86" s="11">
        <v>0</v>
      </c>
      <c r="F86" s="11"/>
      <c r="G86" s="11">
        <f t="shared" si="4"/>
        <v>0</v>
      </c>
    </row>
    <row r="87" spans="1:7">
      <c r="A87" s="7">
        <v>66</v>
      </c>
      <c r="B87" s="13" t="s">
        <v>49</v>
      </c>
      <c r="C87" s="9" t="s">
        <v>44</v>
      </c>
      <c r="D87" s="9">
        <v>1</v>
      </c>
      <c r="E87" s="11">
        <v>0</v>
      </c>
      <c r="F87" s="11"/>
      <c r="G87" s="11">
        <f t="shared" si="4"/>
        <v>0</v>
      </c>
    </row>
    <row r="88" spans="1:7">
      <c r="A88" s="7">
        <v>67</v>
      </c>
      <c r="B88" s="13" t="s">
        <v>50</v>
      </c>
      <c r="C88" s="9" t="s">
        <v>44</v>
      </c>
      <c r="D88" s="9">
        <v>1</v>
      </c>
      <c r="E88" s="11">
        <v>0</v>
      </c>
      <c r="F88" s="11"/>
      <c r="G88" s="11">
        <f t="shared" si="4"/>
        <v>0</v>
      </c>
    </row>
    <row r="89" spans="1:7">
      <c r="A89" s="7">
        <v>68</v>
      </c>
      <c r="B89" s="13" t="s">
        <v>59</v>
      </c>
      <c r="C89" s="9" t="s">
        <v>46</v>
      </c>
      <c r="D89" s="9">
        <v>16</v>
      </c>
      <c r="E89" s="11">
        <v>0</v>
      </c>
      <c r="F89" s="11"/>
      <c r="G89" s="11">
        <f t="shared" si="4"/>
        <v>0</v>
      </c>
    </row>
    <row r="90" spans="1:7">
      <c r="A90" s="7">
        <v>69</v>
      </c>
      <c r="B90" s="13"/>
      <c r="C90" s="9"/>
      <c r="D90" s="9"/>
      <c r="E90" s="11"/>
      <c r="F90" s="11"/>
      <c r="G90" s="11"/>
    </row>
    <row r="91" spans="1:7">
      <c r="A91" s="61" t="s">
        <v>51</v>
      </c>
      <c r="B91" s="62"/>
      <c r="C91" s="63"/>
      <c r="D91" s="64" t="s">
        <v>14</v>
      </c>
      <c r="E91" s="65"/>
      <c r="F91" s="65"/>
      <c r="G91" s="66">
        <f>SUM(G81:G90)</f>
        <v>0</v>
      </c>
    </row>
    <row r="92" spans="1:7">
      <c r="A92" s="61"/>
      <c r="B92" s="67"/>
      <c r="C92" s="63"/>
      <c r="D92" s="64" t="s">
        <v>14</v>
      </c>
      <c r="E92" s="65"/>
      <c r="F92" s="65"/>
      <c r="G92" s="68"/>
    </row>
    <row r="93" spans="1:7">
      <c r="A93" s="41"/>
      <c r="B93" s="41"/>
      <c r="C93" s="43"/>
      <c r="D93" s="44" t="s">
        <v>14</v>
      </c>
      <c r="E93" s="2"/>
      <c r="F93" s="2"/>
      <c r="G93" s="2"/>
    </row>
    <row r="94" spans="1:7">
      <c r="A94" s="69"/>
      <c r="B94" s="70"/>
      <c r="C94" s="71"/>
      <c r="D94" s="72" t="s">
        <v>14</v>
      </c>
      <c r="E94" s="73"/>
      <c r="F94" s="73"/>
      <c r="G94" s="74"/>
    </row>
    <row r="95" spans="1:7">
      <c r="A95" s="69"/>
      <c r="B95" s="70"/>
      <c r="C95" s="71"/>
      <c r="D95" s="72" t="s">
        <v>14</v>
      </c>
      <c r="E95" s="73"/>
      <c r="F95" s="73"/>
      <c r="G95" s="74"/>
    </row>
    <row r="96" spans="1:7">
      <c r="A96" s="75" t="s">
        <v>52</v>
      </c>
      <c r="B96" s="70"/>
      <c r="C96" s="71"/>
      <c r="D96" s="72" t="s">
        <v>14</v>
      </c>
      <c r="E96" s="73"/>
      <c r="F96" s="73"/>
      <c r="G96" s="76">
        <f>SUM(G26,G46,G77,G91)</f>
        <v>0</v>
      </c>
    </row>
    <row r="97" spans="1:7">
      <c r="A97" s="75" t="s">
        <v>53</v>
      </c>
      <c r="B97" s="70"/>
      <c r="C97" s="71"/>
      <c r="D97" s="72" t="s">
        <v>14</v>
      </c>
      <c r="E97" s="77"/>
      <c r="F97" s="77"/>
      <c r="G97" s="78">
        <f>ROUND((G96*1.21),0)</f>
        <v>0</v>
      </c>
    </row>
  </sheetData>
  <mergeCells count="5">
    <mergeCell ref="A1:G1"/>
    <mergeCell ref="A3:E3"/>
    <mergeCell ref="A29:C29"/>
    <mergeCell ref="A49:B49"/>
    <mergeCell ref="A80:B80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100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>
      <c r="A3" s="103" t="s">
        <v>70</v>
      </c>
      <c r="B3" s="103"/>
      <c r="C3" s="103"/>
      <c r="D3" s="103"/>
      <c r="E3" s="103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25.25" customHeight="1">
      <c r="A5" s="7">
        <v>1</v>
      </c>
      <c r="B5" s="79" t="s">
        <v>84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4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 t="shared" si="1"/>
        <v>4</v>
      </c>
      <c r="B8" s="13"/>
      <c r="C8" s="9"/>
      <c r="D8" s="9"/>
      <c r="E8" s="11">
        <v>0</v>
      </c>
      <c r="F8" s="11"/>
      <c r="G8" s="11">
        <f t="shared" si="0"/>
        <v>0</v>
      </c>
    </row>
    <row r="9" spans="1:7" ht="28.5" customHeight="1">
      <c r="A9" s="12">
        <f t="shared" si="1"/>
        <v>5</v>
      </c>
      <c r="B9" s="8" t="s">
        <v>65</v>
      </c>
      <c r="C9" s="9" t="s">
        <v>3</v>
      </c>
      <c r="D9" s="9">
        <v>1</v>
      </c>
      <c r="E9" s="11">
        <v>0</v>
      </c>
      <c r="F9" s="11"/>
      <c r="G9" s="11">
        <f t="shared" si="0"/>
        <v>0</v>
      </c>
    </row>
    <row r="10" spans="1:7">
      <c r="A10" s="12">
        <f t="shared" si="1"/>
        <v>6</v>
      </c>
      <c r="B10" s="13" t="s">
        <v>8</v>
      </c>
      <c r="C10" s="9" t="s">
        <v>3</v>
      </c>
      <c r="D10" s="9">
        <v>1</v>
      </c>
      <c r="E10" s="11">
        <v>0</v>
      </c>
      <c r="F10" s="11"/>
      <c r="G10" s="11">
        <f t="shared" si="0"/>
        <v>0</v>
      </c>
    </row>
    <row r="11" spans="1:7">
      <c r="A11" s="12">
        <f t="shared" si="1"/>
        <v>7</v>
      </c>
      <c r="B11" s="13" t="s">
        <v>9</v>
      </c>
      <c r="C11" s="9" t="s">
        <v>3</v>
      </c>
      <c r="D11" s="9">
        <v>1</v>
      </c>
      <c r="E11" s="11">
        <v>0</v>
      </c>
      <c r="F11" s="11"/>
      <c r="G11" s="11">
        <f t="shared" si="0"/>
        <v>0</v>
      </c>
    </row>
    <row r="12" spans="1:7">
      <c r="A12" s="12">
        <f t="shared" si="1"/>
        <v>8</v>
      </c>
      <c r="B12" s="13" t="s">
        <v>60</v>
      </c>
      <c r="C12" s="9" t="s">
        <v>3</v>
      </c>
      <c r="D12" s="9">
        <v>1</v>
      </c>
      <c r="E12" s="11">
        <v>0</v>
      </c>
      <c r="F12" s="11"/>
      <c r="G12" s="11">
        <f t="shared" si="0"/>
        <v>0</v>
      </c>
    </row>
    <row r="13" spans="1:7">
      <c r="A13" s="12">
        <f t="shared" si="1"/>
        <v>9</v>
      </c>
      <c r="B13" s="13" t="s">
        <v>11</v>
      </c>
      <c r="C13" s="9" t="s">
        <v>3</v>
      </c>
      <c r="D13" s="9">
        <v>50</v>
      </c>
      <c r="E13" s="11">
        <v>0</v>
      </c>
      <c r="F13" s="11"/>
      <c r="G13" s="11">
        <f t="shared" si="0"/>
        <v>0</v>
      </c>
    </row>
    <row r="14" spans="1:7">
      <c r="A14" s="12">
        <f t="shared" si="1"/>
        <v>10</v>
      </c>
      <c r="B14" s="13" t="s">
        <v>9</v>
      </c>
      <c r="C14" s="9" t="s">
        <v>3</v>
      </c>
      <c r="D14" s="9">
        <v>1</v>
      </c>
      <c r="E14" s="11">
        <v>0</v>
      </c>
      <c r="F14" s="11"/>
      <c r="G14" s="11">
        <f t="shared" si="0"/>
        <v>0</v>
      </c>
    </row>
    <row r="15" spans="1:7">
      <c r="A15" s="12">
        <f t="shared" si="1"/>
        <v>11</v>
      </c>
      <c r="B15" s="13" t="s">
        <v>17</v>
      </c>
      <c r="C15" s="9" t="s">
        <v>3</v>
      </c>
      <c r="D15" s="9">
        <v>1</v>
      </c>
      <c r="E15" s="11">
        <v>0</v>
      </c>
      <c r="F15" s="11"/>
      <c r="G15" s="11">
        <f t="shared" si="0"/>
        <v>0</v>
      </c>
    </row>
    <row r="16" spans="1:7">
      <c r="A16" s="12">
        <f t="shared" si="1"/>
        <v>12</v>
      </c>
      <c r="B16" s="13" t="s">
        <v>61</v>
      </c>
      <c r="C16" s="9" t="s">
        <v>3</v>
      </c>
      <c r="D16" s="9">
        <v>1</v>
      </c>
      <c r="E16" s="11">
        <v>0</v>
      </c>
      <c r="F16" s="11"/>
      <c r="G16" s="11">
        <f t="shared" si="0"/>
        <v>0</v>
      </c>
    </row>
    <row r="17" spans="1:7">
      <c r="A17" s="12">
        <f t="shared" si="1"/>
        <v>13</v>
      </c>
      <c r="B17" s="13"/>
      <c r="C17" s="9"/>
      <c r="D17" s="9"/>
      <c r="E17" s="11"/>
      <c r="F17" s="11"/>
      <c r="G17" s="11"/>
    </row>
    <row r="18" spans="1:7">
      <c r="A18" s="12">
        <f t="shared" si="1"/>
        <v>14</v>
      </c>
      <c r="B18" s="13"/>
      <c r="C18" s="9"/>
      <c r="D18" s="9"/>
      <c r="E18" s="11"/>
      <c r="F18" s="11"/>
      <c r="G18" s="11"/>
    </row>
    <row r="19" spans="1:7">
      <c r="A19" s="12">
        <f t="shared" si="1"/>
        <v>15</v>
      </c>
      <c r="B19" s="13"/>
      <c r="C19" s="9"/>
      <c r="D19" s="9"/>
      <c r="E19" s="11"/>
      <c r="F19" s="11"/>
      <c r="G19" s="11"/>
    </row>
    <row r="20" spans="1:7" ht="3" customHeight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 t="shared" si="1"/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17</v>
      </c>
      <c r="C30" s="9" t="s">
        <v>3</v>
      </c>
      <c r="D30" s="9">
        <v>2</v>
      </c>
      <c r="E30" s="11">
        <v>0</v>
      </c>
      <c r="F30" s="11"/>
      <c r="G30" s="11">
        <f t="shared" ref="G30:G42" si="2">D30*(E30+F30)</f>
        <v>0</v>
      </c>
    </row>
    <row r="31" spans="1:7">
      <c r="A31" s="7">
        <v>22</v>
      </c>
      <c r="B31" s="13" t="s">
        <v>18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64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12</v>
      </c>
      <c r="C33" s="9" t="s">
        <v>10</v>
      </c>
      <c r="D33" s="9">
        <v>100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 t="s">
        <v>19</v>
      </c>
      <c r="C34" s="9" t="s">
        <v>10</v>
      </c>
      <c r="D34" s="9">
        <v>100</v>
      </c>
      <c r="E34" s="11">
        <v>0</v>
      </c>
      <c r="F34" s="11"/>
      <c r="G34" s="11">
        <f t="shared" si="2"/>
        <v>0</v>
      </c>
    </row>
    <row r="35" spans="1:7">
      <c r="A35" s="7">
        <v>26</v>
      </c>
      <c r="B35" s="13" t="s">
        <v>62</v>
      </c>
      <c r="C35" s="9" t="s">
        <v>63</v>
      </c>
      <c r="D35" s="9">
        <v>80</v>
      </c>
      <c r="E35" s="11">
        <v>0</v>
      </c>
      <c r="F35" s="11"/>
      <c r="G35" s="11">
        <f t="shared" si="2"/>
        <v>0</v>
      </c>
    </row>
    <row r="36" spans="1:7">
      <c r="A36" s="7">
        <v>27</v>
      </c>
      <c r="B36" s="13" t="s">
        <v>20</v>
      </c>
      <c r="C36" s="9" t="s">
        <v>4</v>
      </c>
      <c r="D36" s="32">
        <f>D35*0.3*0.2</f>
        <v>4.8000000000000007</v>
      </c>
      <c r="E36" s="11">
        <v>0</v>
      </c>
      <c r="F36" s="11"/>
      <c r="G36" s="11">
        <f t="shared" si="2"/>
        <v>0</v>
      </c>
    </row>
    <row r="37" spans="1:7">
      <c r="A37" s="7">
        <v>28</v>
      </c>
      <c r="B37" s="13" t="s">
        <v>21</v>
      </c>
      <c r="C37" s="9" t="s">
        <v>10</v>
      </c>
      <c r="D37" s="9">
        <v>80</v>
      </c>
      <c r="E37" s="11">
        <v>0</v>
      </c>
      <c r="F37" s="11"/>
      <c r="G37" s="11">
        <f t="shared" si="2"/>
        <v>0</v>
      </c>
    </row>
    <row r="38" spans="1:7">
      <c r="A38" s="7">
        <v>29</v>
      </c>
      <c r="B38" s="13" t="s">
        <v>22</v>
      </c>
      <c r="C38" s="9" t="s">
        <v>10</v>
      </c>
      <c r="D38" s="9">
        <v>80</v>
      </c>
      <c r="E38" s="11">
        <v>0</v>
      </c>
      <c r="F38" s="11"/>
      <c r="G38" s="11">
        <f t="shared" si="2"/>
        <v>0</v>
      </c>
    </row>
    <row r="39" spans="1:7">
      <c r="A39" s="7">
        <v>30</v>
      </c>
      <c r="B39" s="13" t="s">
        <v>23</v>
      </c>
      <c r="C39" s="9" t="s">
        <v>10</v>
      </c>
      <c r="D39" s="9">
        <v>80</v>
      </c>
      <c r="E39" s="11">
        <v>0</v>
      </c>
      <c r="F39" s="11"/>
      <c r="G39" s="11">
        <f t="shared" si="2"/>
        <v>0</v>
      </c>
    </row>
    <row r="40" spans="1:7">
      <c r="A40" s="7">
        <v>31</v>
      </c>
      <c r="B40" s="13" t="s">
        <v>24</v>
      </c>
      <c r="C40" s="9" t="s">
        <v>25</v>
      </c>
      <c r="D40" s="9">
        <f>D35*0.3</f>
        <v>24</v>
      </c>
      <c r="E40" s="11">
        <v>0</v>
      </c>
      <c r="F40" s="11"/>
      <c r="G40" s="11">
        <f t="shared" si="2"/>
        <v>0</v>
      </c>
    </row>
    <row r="41" spans="1:7">
      <c r="A41" s="7">
        <v>32</v>
      </c>
      <c r="B41" s="13" t="s">
        <v>26</v>
      </c>
      <c r="C41" s="9" t="s">
        <v>25</v>
      </c>
      <c r="D41" s="9">
        <f>D40</f>
        <v>24</v>
      </c>
      <c r="E41" s="11">
        <v>0</v>
      </c>
      <c r="F41" s="11"/>
      <c r="G41" s="11">
        <f t="shared" si="2"/>
        <v>0</v>
      </c>
    </row>
    <row r="42" spans="1:7">
      <c r="A42" s="7">
        <v>33</v>
      </c>
      <c r="B42" s="13" t="s">
        <v>27</v>
      </c>
      <c r="C42" s="9" t="s">
        <v>4</v>
      </c>
      <c r="D42" s="9">
        <v>1</v>
      </c>
      <c r="E42" s="11">
        <v>0</v>
      </c>
      <c r="F42" s="11"/>
      <c r="G42" s="11">
        <f t="shared" si="2"/>
        <v>0</v>
      </c>
    </row>
    <row r="43" spans="1:7">
      <c r="A43" s="16"/>
      <c r="B43" s="17"/>
      <c r="C43" s="18"/>
      <c r="D43" s="33" t="s">
        <v>14</v>
      </c>
      <c r="E43" s="2"/>
      <c r="F43" s="2"/>
      <c r="G43" s="2"/>
    </row>
    <row r="44" spans="1:7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>
      <c r="A45" s="34"/>
      <c r="B45" s="35"/>
      <c r="C45" s="36"/>
      <c r="D45" s="37" t="s">
        <v>14</v>
      </c>
      <c r="E45" s="38"/>
      <c r="F45" s="38"/>
      <c r="G45" s="40"/>
    </row>
    <row r="46" spans="1:7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>
      <c r="A48" s="7">
        <v>34</v>
      </c>
      <c r="B48" s="8" t="s">
        <v>30</v>
      </c>
      <c r="C48" s="9" t="s">
        <v>3</v>
      </c>
      <c r="D48" s="9">
        <v>1</v>
      </c>
      <c r="E48" s="11">
        <v>0</v>
      </c>
      <c r="F48" s="11"/>
      <c r="G48" s="11">
        <f t="shared" ref="G48:G73" si="3">D48*(E48+F48)</f>
        <v>0</v>
      </c>
    </row>
    <row r="49" spans="1:7" ht="22.5">
      <c r="A49" s="7">
        <v>35</v>
      </c>
      <c r="B49" s="8" t="s">
        <v>31</v>
      </c>
      <c r="C49" s="9" t="s">
        <v>3</v>
      </c>
      <c r="D49" s="9">
        <v>1</v>
      </c>
      <c r="E49" s="11">
        <v>0</v>
      </c>
      <c r="F49" s="11"/>
      <c r="G49" s="11">
        <f t="shared" si="3"/>
        <v>0</v>
      </c>
    </row>
    <row r="50" spans="1:7">
      <c r="A50" s="7">
        <v>36</v>
      </c>
      <c r="B50" s="13" t="s">
        <v>33</v>
      </c>
      <c r="C50" s="9" t="s">
        <v>10</v>
      </c>
      <c r="D50" s="9">
        <v>2</v>
      </c>
      <c r="E50" s="11">
        <v>0</v>
      </c>
      <c r="F50" s="11"/>
      <c r="G50" s="11">
        <f t="shared" si="3"/>
        <v>0</v>
      </c>
    </row>
    <row r="51" spans="1:7">
      <c r="A51" s="7">
        <v>37</v>
      </c>
      <c r="B51" s="13" t="s">
        <v>34</v>
      </c>
      <c r="C51" s="9" t="s">
        <v>10</v>
      </c>
      <c r="D51" s="9">
        <v>2</v>
      </c>
      <c r="E51" s="11">
        <v>0</v>
      </c>
      <c r="F51" s="11"/>
      <c r="G51" s="11">
        <f t="shared" si="3"/>
        <v>0</v>
      </c>
    </row>
    <row r="52" spans="1:7">
      <c r="A52" s="7">
        <v>38</v>
      </c>
      <c r="B52" s="13" t="s">
        <v>35</v>
      </c>
      <c r="C52" s="9" t="s">
        <v>3</v>
      </c>
      <c r="D52" s="9">
        <v>1</v>
      </c>
      <c r="E52" s="11">
        <v>0</v>
      </c>
      <c r="F52" s="11"/>
      <c r="G52" s="11">
        <f t="shared" si="3"/>
        <v>0</v>
      </c>
    </row>
    <row r="53" spans="1:7">
      <c r="A53" s="7">
        <v>39</v>
      </c>
      <c r="B53" s="13" t="s">
        <v>36</v>
      </c>
      <c r="C53" s="9" t="s">
        <v>10</v>
      </c>
      <c r="D53" s="9">
        <v>2</v>
      </c>
      <c r="E53" s="11">
        <v>0</v>
      </c>
      <c r="F53" s="11"/>
      <c r="G53" s="11">
        <f t="shared" si="3"/>
        <v>0</v>
      </c>
    </row>
    <row r="54" spans="1:7">
      <c r="A54" s="7">
        <v>40</v>
      </c>
      <c r="B54" s="13" t="s">
        <v>37</v>
      </c>
      <c r="C54" s="9" t="s">
        <v>3</v>
      </c>
      <c r="D54" s="9">
        <v>2</v>
      </c>
      <c r="E54" s="11">
        <v>0</v>
      </c>
      <c r="F54" s="11"/>
      <c r="G54" s="11">
        <f t="shared" si="3"/>
        <v>0</v>
      </c>
    </row>
    <row r="55" spans="1:7">
      <c r="A55" s="7">
        <v>41</v>
      </c>
      <c r="B55" s="13" t="s">
        <v>38</v>
      </c>
      <c r="C55" s="9" t="s">
        <v>3</v>
      </c>
      <c r="D55" s="9">
        <v>2</v>
      </c>
      <c r="E55" s="11">
        <v>0</v>
      </c>
      <c r="F55" s="11"/>
      <c r="G55" s="11">
        <f t="shared" si="3"/>
        <v>0</v>
      </c>
    </row>
    <row r="56" spans="1:7">
      <c r="A56" s="7">
        <v>42</v>
      </c>
      <c r="B56" s="13" t="s">
        <v>39</v>
      </c>
      <c r="C56" s="9" t="s">
        <v>10</v>
      </c>
      <c r="D56" s="9">
        <v>2</v>
      </c>
      <c r="E56" s="11">
        <v>0</v>
      </c>
      <c r="F56" s="11"/>
      <c r="G56" s="11">
        <f t="shared" si="3"/>
        <v>0</v>
      </c>
    </row>
    <row r="57" spans="1:7">
      <c r="A57" s="7">
        <v>43</v>
      </c>
      <c r="B57" s="13" t="s">
        <v>66</v>
      </c>
      <c r="C57" s="9" t="s">
        <v>10</v>
      </c>
      <c r="D57" s="9">
        <v>140</v>
      </c>
      <c r="E57" s="11">
        <v>0</v>
      </c>
      <c r="F57" s="11"/>
      <c r="G57" s="11">
        <f t="shared" si="3"/>
        <v>0</v>
      </c>
    </row>
    <row r="58" spans="1:7">
      <c r="A58" s="7">
        <v>44</v>
      </c>
      <c r="B58" s="13" t="s">
        <v>67</v>
      </c>
      <c r="C58" s="9" t="s">
        <v>10</v>
      </c>
      <c r="D58" s="9">
        <v>25</v>
      </c>
      <c r="E58" s="11">
        <v>0</v>
      </c>
      <c r="F58" s="11"/>
      <c r="G58" s="11">
        <f t="shared" si="3"/>
        <v>0</v>
      </c>
    </row>
    <row r="59" spans="1:7">
      <c r="A59" s="7">
        <v>45</v>
      </c>
      <c r="B59" s="13" t="s">
        <v>68</v>
      </c>
      <c r="C59" s="9" t="s">
        <v>10</v>
      </c>
      <c r="D59" s="9">
        <v>120</v>
      </c>
      <c r="E59" s="11">
        <v>0</v>
      </c>
      <c r="F59" s="11"/>
      <c r="G59" s="11">
        <f t="shared" si="3"/>
        <v>0</v>
      </c>
    </row>
    <row r="60" spans="1:7" ht="15" customHeight="1">
      <c r="A60" s="7">
        <v>46</v>
      </c>
      <c r="B60" s="13" t="s">
        <v>69</v>
      </c>
      <c r="C60" s="9" t="s">
        <v>46</v>
      </c>
      <c r="D60" s="9">
        <v>8</v>
      </c>
      <c r="E60" s="11">
        <v>0</v>
      </c>
      <c r="F60" s="11"/>
      <c r="G60" s="11">
        <f t="shared" si="3"/>
        <v>0</v>
      </c>
    </row>
    <row r="61" spans="1:7" hidden="1">
      <c r="A61" s="7">
        <v>47</v>
      </c>
      <c r="B61" s="13"/>
      <c r="C61" s="9"/>
      <c r="D61" s="9"/>
      <c r="E61" s="11">
        <v>0</v>
      </c>
      <c r="F61" s="11"/>
      <c r="G61" s="11">
        <f t="shared" si="3"/>
        <v>0</v>
      </c>
    </row>
    <row r="62" spans="1:7" hidden="1">
      <c r="A62" s="7">
        <v>48</v>
      </c>
      <c r="B62" s="13"/>
      <c r="C62" s="9"/>
      <c r="D62" s="9"/>
      <c r="E62" s="11">
        <v>0</v>
      </c>
      <c r="F62" s="11"/>
      <c r="G62" s="11">
        <f t="shared" si="3"/>
        <v>0</v>
      </c>
    </row>
    <row r="63" spans="1:7" hidden="1">
      <c r="A63" s="7">
        <v>49</v>
      </c>
      <c r="B63" s="13"/>
      <c r="C63" s="9"/>
      <c r="D63" s="9"/>
      <c r="E63" s="11">
        <v>0</v>
      </c>
      <c r="F63" s="11"/>
      <c r="G63" s="11">
        <f t="shared" si="3"/>
        <v>0</v>
      </c>
    </row>
    <row r="64" spans="1:7" hidden="1">
      <c r="A64" s="7">
        <v>50</v>
      </c>
      <c r="B64" s="13"/>
      <c r="C64" s="9"/>
      <c r="D64" s="15"/>
      <c r="E64" s="11">
        <v>0</v>
      </c>
      <c r="F64" s="11"/>
      <c r="G64" s="11">
        <f t="shared" si="3"/>
        <v>0</v>
      </c>
    </row>
    <row r="65" spans="1:7" hidden="1">
      <c r="A65" s="7">
        <v>51</v>
      </c>
      <c r="B65" s="13"/>
      <c r="C65" s="9"/>
      <c r="D65" s="9"/>
      <c r="E65" s="11">
        <v>0</v>
      </c>
      <c r="F65" s="11"/>
      <c r="G65" s="11">
        <f t="shared" si="3"/>
        <v>0</v>
      </c>
    </row>
    <row r="66" spans="1:7" hidden="1">
      <c r="A66" s="7">
        <v>52</v>
      </c>
      <c r="B66" s="13"/>
      <c r="C66" s="9"/>
      <c r="D66" s="32"/>
      <c r="E66" s="11">
        <v>0</v>
      </c>
      <c r="F66" s="11"/>
      <c r="G66" s="11">
        <f t="shared" si="3"/>
        <v>0</v>
      </c>
    </row>
    <row r="67" spans="1:7" hidden="1">
      <c r="A67" s="7">
        <v>53</v>
      </c>
      <c r="B67" s="13"/>
      <c r="C67" s="9"/>
      <c r="D67" s="9"/>
      <c r="E67" s="11">
        <v>0</v>
      </c>
      <c r="F67" s="11"/>
      <c r="G67" s="11">
        <f t="shared" si="3"/>
        <v>0</v>
      </c>
    </row>
    <row r="68" spans="1:7" hidden="1">
      <c r="A68" s="7">
        <v>54</v>
      </c>
      <c r="B68" s="13"/>
      <c r="C68" s="9"/>
      <c r="D68" s="9"/>
      <c r="E68" s="11">
        <v>0</v>
      </c>
      <c r="F68" s="11"/>
      <c r="G68" s="11">
        <f t="shared" si="3"/>
        <v>0</v>
      </c>
    </row>
    <row r="69" spans="1:7" hidden="1">
      <c r="A69" s="7">
        <v>55</v>
      </c>
      <c r="B69" s="13"/>
      <c r="C69" s="9"/>
      <c r="D69" s="9"/>
      <c r="E69" s="11">
        <v>0</v>
      </c>
      <c r="F69" s="11"/>
      <c r="G69" s="11">
        <f t="shared" si="3"/>
        <v>0</v>
      </c>
    </row>
    <row r="70" spans="1:7" hidden="1">
      <c r="A70" s="7">
        <v>56</v>
      </c>
      <c r="B70" s="13"/>
      <c r="C70" s="9"/>
      <c r="D70" s="9"/>
      <c r="E70" s="11">
        <v>0</v>
      </c>
      <c r="F70" s="11"/>
      <c r="G70" s="11">
        <f t="shared" si="3"/>
        <v>0</v>
      </c>
    </row>
    <row r="71" spans="1:7" ht="13.5" customHeight="1">
      <c r="A71" s="7">
        <v>57</v>
      </c>
      <c r="B71" s="13" t="s">
        <v>99</v>
      </c>
      <c r="C71" s="9" t="s">
        <v>3</v>
      </c>
      <c r="D71" s="9">
        <v>1</v>
      </c>
      <c r="E71" s="11">
        <v>0</v>
      </c>
      <c r="F71" s="11"/>
      <c r="G71" s="11">
        <f t="shared" si="3"/>
        <v>0</v>
      </c>
    </row>
    <row r="72" spans="1:7" ht="13.5" customHeight="1">
      <c r="A72" s="7">
        <v>58</v>
      </c>
      <c r="B72" s="13"/>
      <c r="C72" s="9"/>
      <c r="D72" s="9"/>
      <c r="E72" s="11"/>
      <c r="F72" s="11"/>
      <c r="G72" s="11"/>
    </row>
    <row r="73" spans="1:7" ht="2.25" hidden="1" customHeight="1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t="14.25" customHeight="1">
      <c r="A74" s="16"/>
      <c r="B74" s="17"/>
      <c r="C74" s="18"/>
      <c r="D74" s="33" t="s">
        <v>14</v>
      </c>
      <c r="E74" s="2"/>
      <c r="F74" s="2"/>
      <c r="G74" s="2"/>
    </row>
    <row r="75" spans="1:7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>
      <c r="A76" s="50"/>
      <c r="B76" s="51"/>
      <c r="C76" s="52"/>
      <c r="D76" s="53" t="s">
        <v>14</v>
      </c>
      <c r="E76" s="54"/>
      <c r="F76" s="54"/>
      <c r="G76" s="56"/>
    </row>
    <row r="77" spans="1:7">
      <c r="A77" s="41"/>
      <c r="B77" s="42"/>
      <c r="C77" s="43"/>
      <c r="D77" s="44" t="s">
        <v>14</v>
      </c>
      <c r="E77" s="45"/>
      <c r="F77" s="45"/>
      <c r="G77" s="45"/>
    </row>
    <row r="78" spans="1:7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>
      <c r="A79" s="7">
        <v>60</v>
      </c>
      <c r="B79" s="8"/>
      <c r="C79" s="9"/>
      <c r="D79" s="9"/>
      <c r="E79" s="11"/>
      <c r="F79" s="11"/>
      <c r="G79" s="11"/>
    </row>
    <row r="80" spans="1:7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65</v>
      </c>
      <c r="B84" s="13" t="s">
        <v>48</v>
      </c>
      <c r="C84" s="9" t="s">
        <v>46</v>
      </c>
      <c r="D84" s="9">
        <v>3</v>
      </c>
      <c r="E84" s="11">
        <v>0</v>
      </c>
      <c r="F84" s="11"/>
      <c r="G84" s="11">
        <f t="shared" si="4"/>
        <v>0</v>
      </c>
    </row>
    <row r="85" spans="1:7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>
      <c r="A88" s="7">
        <v>69</v>
      </c>
      <c r="B88" s="13"/>
      <c r="C88" s="9"/>
      <c r="D88" s="9"/>
      <c r="E88" s="11"/>
      <c r="F88" s="11"/>
      <c r="G88" s="11"/>
    </row>
    <row r="89" spans="1:7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>
      <c r="A90" s="61"/>
      <c r="B90" s="67"/>
      <c r="C90" s="63"/>
      <c r="D90" s="64" t="s">
        <v>14</v>
      </c>
      <c r="E90" s="65"/>
      <c r="F90" s="65"/>
      <c r="G90" s="68"/>
    </row>
    <row r="91" spans="1:7">
      <c r="A91" s="41"/>
      <c r="B91" s="41"/>
      <c r="C91" s="43"/>
      <c r="D91" s="44" t="s">
        <v>14</v>
      </c>
      <c r="E91" s="2"/>
      <c r="F91" s="2"/>
      <c r="G91" s="2"/>
    </row>
    <row r="92" spans="1:7">
      <c r="A92" s="69"/>
      <c r="B92" s="70"/>
      <c r="C92" s="71"/>
      <c r="D92" s="72" t="s">
        <v>14</v>
      </c>
      <c r="E92" s="73"/>
      <c r="F92" s="73"/>
      <c r="G92" s="74"/>
    </row>
    <row r="93" spans="1:7">
      <c r="A93" s="69"/>
      <c r="B93" s="70"/>
      <c r="C93" s="71"/>
      <c r="D93" s="72" t="s">
        <v>14</v>
      </c>
      <c r="E93" s="73"/>
      <c r="F93" s="73"/>
      <c r="G93" s="74"/>
    </row>
    <row r="94" spans="1:7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K82" sqref="K82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100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>
      <c r="A3" s="103" t="s">
        <v>56</v>
      </c>
      <c r="B3" s="103"/>
      <c r="C3" s="103"/>
      <c r="D3" s="103"/>
      <c r="E3" s="103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20.75" customHeight="1">
      <c r="A5" s="7">
        <v>1</v>
      </c>
      <c r="B5" s="79" t="s">
        <v>126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4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 t="shared" si="1"/>
        <v>4</v>
      </c>
      <c r="B8" s="13"/>
      <c r="C8" s="9"/>
      <c r="D8" s="9"/>
      <c r="E8" s="11">
        <v>0</v>
      </c>
      <c r="F8" s="11"/>
      <c r="G8" s="11">
        <f t="shared" si="0"/>
        <v>0</v>
      </c>
    </row>
    <row r="9" spans="1:7" ht="28.5" customHeight="1">
      <c r="A9" s="12">
        <f t="shared" si="1"/>
        <v>5</v>
      </c>
      <c r="B9" s="8" t="s">
        <v>7</v>
      </c>
      <c r="C9" s="9" t="s">
        <v>3</v>
      </c>
      <c r="D9" s="9">
        <v>1</v>
      </c>
      <c r="E9" s="11">
        <v>0</v>
      </c>
      <c r="F9" s="11"/>
      <c r="G9" s="11">
        <f t="shared" si="0"/>
        <v>0</v>
      </c>
    </row>
    <row r="10" spans="1:7">
      <c r="A10" s="12">
        <f t="shared" si="1"/>
        <v>6</v>
      </c>
      <c r="B10" s="13" t="s">
        <v>8</v>
      </c>
      <c r="C10" s="9" t="s">
        <v>3</v>
      </c>
      <c r="D10" s="9">
        <v>1</v>
      </c>
      <c r="E10" s="11">
        <v>0</v>
      </c>
      <c r="F10" s="11"/>
      <c r="G10" s="11">
        <f t="shared" si="0"/>
        <v>0</v>
      </c>
    </row>
    <row r="11" spans="1:7">
      <c r="A11" s="12">
        <f t="shared" si="1"/>
        <v>7</v>
      </c>
      <c r="B11" s="13" t="s">
        <v>9</v>
      </c>
      <c r="C11" s="9" t="s">
        <v>3</v>
      </c>
      <c r="D11" s="9">
        <v>2</v>
      </c>
      <c r="E11" s="11">
        <v>0</v>
      </c>
      <c r="F11" s="11"/>
      <c r="G11" s="11">
        <f t="shared" si="0"/>
        <v>0</v>
      </c>
    </row>
    <row r="12" spans="1:7">
      <c r="A12" s="12">
        <f t="shared" si="1"/>
        <v>8</v>
      </c>
      <c r="B12" s="13" t="s">
        <v>60</v>
      </c>
      <c r="C12" s="9" t="s">
        <v>3</v>
      </c>
      <c r="D12" s="9">
        <v>1</v>
      </c>
      <c r="E12" s="11">
        <v>0</v>
      </c>
      <c r="F12" s="11"/>
      <c r="G12" s="11">
        <f t="shared" si="0"/>
        <v>0</v>
      </c>
    </row>
    <row r="13" spans="1:7">
      <c r="A13" s="12">
        <f t="shared" si="1"/>
        <v>9</v>
      </c>
      <c r="B13" s="13" t="s">
        <v>11</v>
      </c>
      <c r="C13" s="9" t="s">
        <v>3</v>
      </c>
      <c r="D13" s="9">
        <v>45</v>
      </c>
      <c r="E13" s="11">
        <v>0</v>
      </c>
      <c r="F13" s="11"/>
      <c r="G13" s="11">
        <f t="shared" si="0"/>
        <v>0</v>
      </c>
    </row>
    <row r="14" spans="1:7">
      <c r="A14" s="12">
        <f t="shared" si="1"/>
        <v>10</v>
      </c>
      <c r="B14" s="13" t="s">
        <v>9</v>
      </c>
      <c r="C14" s="9" t="s">
        <v>3</v>
      </c>
      <c r="D14" s="9">
        <v>1</v>
      </c>
      <c r="E14" s="11">
        <v>0</v>
      </c>
      <c r="F14" s="11"/>
      <c r="G14" s="11">
        <f t="shared" si="0"/>
        <v>0</v>
      </c>
    </row>
    <row r="15" spans="1:7">
      <c r="A15" s="12">
        <f t="shared" si="1"/>
        <v>11</v>
      </c>
      <c r="B15" s="13" t="s">
        <v>17</v>
      </c>
      <c r="C15" s="9" t="s">
        <v>3</v>
      </c>
      <c r="D15" s="9">
        <v>1</v>
      </c>
      <c r="E15" s="11">
        <v>0</v>
      </c>
      <c r="F15" s="11"/>
      <c r="G15" s="11">
        <f t="shared" si="0"/>
        <v>0</v>
      </c>
    </row>
    <row r="16" spans="1:7">
      <c r="A16" s="12">
        <f t="shared" si="1"/>
        <v>12</v>
      </c>
      <c r="B16" s="13" t="s">
        <v>61</v>
      </c>
      <c r="C16" s="9" t="s">
        <v>3</v>
      </c>
      <c r="D16" s="9">
        <v>1</v>
      </c>
      <c r="E16" s="11">
        <v>0</v>
      </c>
      <c r="F16" s="11"/>
      <c r="G16" s="11">
        <f t="shared" si="0"/>
        <v>0</v>
      </c>
    </row>
    <row r="17" spans="1:7">
      <c r="A17" s="12">
        <f t="shared" si="1"/>
        <v>13</v>
      </c>
      <c r="B17" s="13"/>
      <c r="C17" s="9"/>
      <c r="D17" s="9"/>
      <c r="E17" s="11"/>
      <c r="F17" s="11"/>
      <c r="G17" s="11"/>
    </row>
    <row r="18" spans="1:7">
      <c r="A18" s="12">
        <f t="shared" si="1"/>
        <v>14</v>
      </c>
      <c r="B18" s="13"/>
      <c r="C18" s="9"/>
      <c r="D18" s="9"/>
      <c r="E18" s="11"/>
      <c r="F18" s="11"/>
      <c r="G18" s="11"/>
    </row>
    <row r="19" spans="1:7">
      <c r="A19" s="12">
        <f t="shared" si="1"/>
        <v>15</v>
      </c>
      <c r="B19" s="13"/>
      <c r="C19" s="9"/>
      <c r="D19" s="9"/>
      <c r="E19" s="11"/>
      <c r="F19" s="11"/>
      <c r="G19" s="11"/>
    </row>
    <row r="20" spans="1:7" ht="3" customHeight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 t="shared" si="1"/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17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>
      <c r="A31" s="7">
        <v>22</v>
      </c>
      <c r="B31" s="13" t="s">
        <v>18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64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12</v>
      </c>
      <c r="C33" s="9" t="s">
        <v>10</v>
      </c>
      <c r="D33" s="9">
        <v>60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 t="s">
        <v>23</v>
      </c>
      <c r="C34" s="9" t="s">
        <v>10</v>
      </c>
      <c r="D34" s="9">
        <v>60</v>
      </c>
      <c r="E34" s="11">
        <v>0</v>
      </c>
      <c r="F34" s="11"/>
      <c r="G34" s="11">
        <f t="shared" si="2"/>
        <v>0</v>
      </c>
    </row>
    <row r="35" spans="1:7">
      <c r="A35" s="7">
        <v>26</v>
      </c>
      <c r="B35" s="13" t="s">
        <v>125</v>
      </c>
      <c r="C35" s="9" t="s">
        <v>3</v>
      </c>
      <c r="D35" s="9">
        <v>1</v>
      </c>
      <c r="E35" s="11">
        <v>0</v>
      </c>
      <c r="F35" s="11"/>
      <c r="G35" s="11">
        <f t="shared" si="2"/>
        <v>0</v>
      </c>
    </row>
    <row r="36" spans="1:7">
      <c r="A36" s="7">
        <v>27</v>
      </c>
      <c r="B36" s="13" t="s">
        <v>127</v>
      </c>
      <c r="C36" s="9" t="s">
        <v>3</v>
      </c>
      <c r="D36" s="96">
        <v>1</v>
      </c>
      <c r="E36" s="11">
        <v>0</v>
      </c>
      <c r="F36" s="11"/>
      <c r="G36" s="11">
        <f t="shared" si="2"/>
        <v>0</v>
      </c>
    </row>
    <row r="37" spans="1:7">
      <c r="A37" s="7">
        <v>28</v>
      </c>
      <c r="B37" s="13"/>
      <c r="C37" s="9"/>
      <c r="D37" s="9"/>
      <c r="E37" s="11"/>
      <c r="F37" s="11"/>
      <c r="G37" s="11"/>
    </row>
    <row r="38" spans="1:7" hidden="1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>
      <c r="A43" s="16"/>
      <c r="B43" s="17"/>
      <c r="C43" s="18"/>
      <c r="D43" s="33" t="s">
        <v>14</v>
      </c>
      <c r="E43" s="2"/>
      <c r="F43" s="2"/>
      <c r="G43" s="2"/>
    </row>
    <row r="44" spans="1:7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>
      <c r="A45" s="34"/>
      <c r="B45" s="35"/>
      <c r="C45" s="36"/>
      <c r="D45" s="37" t="s">
        <v>14</v>
      </c>
      <c r="E45" s="38"/>
      <c r="F45" s="38"/>
      <c r="G45" s="40"/>
    </row>
    <row r="46" spans="1:7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>
      <c r="A48" s="7">
        <v>34</v>
      </c>
      <c r="B48" s="8" t="s">
        <v>124</v>
      </c>
      <c r="C48" s="9" t="s">
        <v>3</v>
      </c>
      <c r="D48" s="9">
        <v>1</v>
      </c>
      <c r="E48" s="11">
        <v>0</v>
      </c>
      <c r="F48" s="11"/>
      <c r="G48" s="11">
        <f t="shared" ref="G48:G73" si="3">D48*(E48+F48)</f>
        <v>0</v>
      </c>
    </row>
    <row r="49" spans="1:7">
      <c r="A49" s="7">
        <v>35</v>
      </c>
      <c r="B49" s="8"/>
      <c r="C49" s="9"/>
      <c r="D49" s="9"/>
      <c r="E49" s="11"/>
      <c r="F49" s="11"/>
      <c r="G49" s="11"/>
    </row>
    <row r="50" spans="1:7">
      <c r="A50" s="7">
        <v>36</v>
      </c>
      <c r="B50" s="13"/>
      <c r="C50" s="9"/>
      <c r="D50" s="9"/>
      <c r="E50" s="11"/>
      <c r="F50" s="11"/>
      <c r="G50" s="11"/>
    </row>
    <row r="51" spans="1:7" ht="0.75" customHeight="1">
      <c r="A51" s="7">
        <v>37</v>
      </c>
      <c r="B51" s="13"/>
      <c r="C51" s="9"/>
      <c r="D51" s="9"/>
      <c r="E51" s="11"/>
      <c r="F51" s="11"/>
      <c r="G51" s="11">
        <f t="shared" si="3"/>
        <v>0</v>
      </c>
    </row>
    <row r="52" spans="1:7" hidden="1">
      <c r="A52" s="7">
        <v>38</v>
      </c>
      <c r="B52" s="13"/>
      <c r="C52" s="9"/>
      <c r="D52" s="9"/>
      <c r="E52" s="11"/>
      <c r="F52" s="11"/>
      <c r="G52" s="11">
        <f t="shared" si="3"/>
        <v>0</v>
      </c>
    </row>
    <row r="53" spans="1:7" hidden="1">
      <c r="A53" s="7">
        <v>39</v>
      </c>
      <c r="B53" s="13"/>
      <c r="C53" s="9"/>
      <c r="D53" s="9"/>
      <c r="E53" s="11"/>
      <c r="F53" s="11"/>
      <c r="G53" s="11">
        <f t="shared" si="3"/>
        <v>0</v>
      </c>
    </row>
    <row r="54" spans="1:7" hidden="1">
      <c r="A54" s="7">
        <v>40</v>
      </c>
      <c r="B54" s="13"/>
      <c r="C54" s="9"/>
      <c r="D54" s="9"/>
      <c r="E54" s="11"/>
      <c r="F54" s="11"/>
      <c r="G54" s="11">
        <f t="shared" si="3"/>
        <v>0</v>
      </c>
    </row>
    <row r="55" spans="1:7" hidden="1">
      <c r="A55" s="7">
        <v>41</v>
      </c>
      <c r="B55" s="13"/>
      <c r="C55" s="9"/>
      <c r="D55" s="9"/>
      <c r="E55" s="11"/>
      <c r="F55" s="11"/>
      <c r="G55" s="11">
        <f t="shared" si="3"/>
        <v>0</v>
      </c>
    </row>
    <row r="56" spans="1:7" hidden="1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t="1.5" hidden="1" customHeight="1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>
      <c r="A74" s="16"/>
      <c r="B74" s="17"/>
      <c r="C74" s="18"/>
      <c r="D74" s="33" t="s">
        <v>14</v>
      </c>
      <c r="E74" s="2"/>
      <c r="F74" s="2"/>
      <c r="G74" s="2"/>
    </row>
    <row r="75" spans="1:7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>
      <c r="A76" s="50"/>
      <c r="B76" s="51"/>
      <c r="C76" s="52"/>
      <c r="D76" s="53" t="s">
        <v>14</v>
      </c>
      <c r="E76" s="54"/>
      <c r="F76" s="54"/>
      <c r="G76" s="56"/>
    </row>
    <row r="77" spans="1:7">
      <c r="A77" s="41"/>
      <c r="B77" s="42"/>
      <c r="C77" s="43"/>
      <c r="D77" s="44" t="s">
        <v>14</v>
      </c>
      <c r="E77" s="45"/>
      <c r="F77" s="45"/>
      <c r="G77" s="45"/>
    </row>
    <row r="78" spans="1:7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>
      <c r="A79" s="7">
        <v>60</v>
      </c>
      <c r="B79" s="8"/>
      <c r="C79" s="9"/>
      <c r="D79" s="9"/>
      <c r="E79" s="11"/>
      <c r="F79" s="11"/>
      <c r="G79" s="11"/>
    </row>
    <row r="80" spans="1:7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65</v>
      </c>
      <c r="B84" s="13" t="s">
        <v>48</v>
      </c>
      <c r="C84" s="9" t="s">
        <v>46</v>
      </c>
      <c r="D84" s="9">
        <v>3</v>
      </c>
      <c r="E84" s="11">
        <v>0</v>
      </c>
      <c r="F84" s="11"/>
      <c r="G84" s="11">
        <f t="shared" si="4"/>
        <v>0</v>
      </c>
    </row>
    <row r="85" spans="1:7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>
      <c r="A88" s="7">
        <v>69</v>
      </c>
      <c r="B88" s="13"/>
      <c r="C88" s="9"/>
      <c r="D88" s="9"/>
      <c r="E88" s="11"/>
      <c r="F88" s="11"/>
      <c r="G88" s="11"/>
    </row>
    <row r="89" spans="1:7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>
      <c r="A90" s="61"/>
      <c r="B90" s="67"/>
      <c r="C90" s="63"/>
      <c r="D90" s="64" t="s">
        <v>14</v>
      </c>
      <c r="E90" s="65"/>
      <c r="F90" s="65"/>
      <c r="G90" s="68"/>
    </row>
    <row r="91" spans="1:7">
      <c r="A91" s="41"/>
      <c r="B91" s="41"/>
      <c r="C91" s="43"/>
      <c r="D91" s="44" t="s">
        <v>14</v>
      </c>
      <c r="E91" s="2"/>
      <c r="F91" s="2"/>
      <c r="G91" s="2"/>
    </row>
    <row r="92" spans="1:7">
      <c r="A92" s="69"/>
      <c r="B92" s="70"/>
      <c r="C92" s="71"/>
      <c r="D92" s="72" t="s">
        <v>14</v>
      </c>
      <c r="E92" s="73"/>
      <c r="F92" s="73"/>
      <c r="G92" s="74"/>
    </row>
    <row r="93" spans="1:7">
      <c r="A93" s="69"/>
      <c r="B93" s="70"/>
      <c r="C93" s="71"/>
      <c r="D93" s="72" t="s">
        <v>14</v>
      </c>
      <c r="E93" s="73"/>
      <c r="F93" s="73"/>
      <c r="G93" s="74"/>
    </row>
    <row r="94" spans="1:7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G7" sqref="G7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100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>
      <c r="A3" s="103" t="s">
        <v>106</v>
      </c>
      <c r="B3" s="103"/>
      <c r="C3" s="103"/>
      <c r="D3" s="103"/>
      <c r="E3" s="103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0.75" customHeight="1">
      <c r="A5" s="7">
        <v>1</v>
      </c>
      <c r="B5" s="8"/>
      <c r="C5" s="9" t="s">
        <v>3</v>
      </c>
      <c r="D5" s="10">
        <v>0</v>
      </c>
      <c r="E5" s="11">
        <v>0</v>
      </c>
      <c r="F5" s="11"/>
      <c r="G5" s="11">
        <f t="shared" ref="G5:G10" si="0">D5*(E5+F5)</f>
        <v>0</v>
      </c>
    </row>
    <row r="6" spans="1:7" ht="15" hidden="1" customHeight="1">
      <c r="A6" s="12">
        <f t="shared" ref="A6:A10" si="1">A5+1</f>
        <v>2</v>
      </c>
      <c r="B6" s="13"/>
      <c r="C6" s="9" t="s">
        <v>3</v>
      </c>
      <c r="D6" s="9">
        <v>0</v>
      </c>
      <c r="E6" s="11">
        <v>0</v>
      </c>
      <c r="F6" s="11"/>
      <c r="G6" s="11">
        <f t="shared" si="0"/>
        <v>0</v>
      </c>
    </row>
    <row r="7" spans="1:7" ht="16.5" customHeight="1">
      <c r="A7" s="12">
        <f t="shared" si="1"/>
        <v>3</v>
      </c>
      <c r="B7" s="13"/>
      <c r="C7" s="9"/>
      <c r="D7" s="9"/>
      <c r="E7" s="11"/>
      <c r="F7" s="11"/>
      <c r="G7" s="11"/>
    </row>
    <row r="8" spans="1:7" ht="15.75" customHeight="1">
      <c r="A8" s="12">
        <f t="shared" si="1"/>
        <v>4</v>
      </c>
      <c r="B8" s="14" t="s">
        <v>80</v>
      </c>
      <c r="C8" s="9" t="s">
        <v>3</v>
      </c>
      <c r="D8" s="9">
        <v>2</v>
      </c>
      <c r="E8" s="11">
        <v>0</v>
      </c>
      <c r="F8" s="11"/>
      <c r="G8" s="11">
        <f t="shared" si="0"/>
        <v>0</v>
      </c>
    </row>
    <row r="9" spans="1:7" ht="15" customHeight="1">
      <c r="A9" s="12">
        <f t="shared" si="1"/>
        <v>5</v>
      </c>
      <c r="B9" s="13" t="s">
        <v>79</v>
      </c>
      <c r="C9" s="9" t="s">
        <v>3</v>
      </c>
      <c r="D9" s="9">
        <v>2</v>
      </c>
      <c r="E9" s="11">
        <v>0</v>
      </c>
      <c r="F9" s="11"/>
      <c r="G9" s="11">
        <f t="shared" si="0"/>
        <v>0</v>
      </c>
    </row>
    <row r="10" spans="1:7" ht="15.75" customHeight="1">
      <c r="A10" s="12">
        <f t="shared" si="1"/>
        <v>6</v>
      </c>
      <c r="B10" s="13" t="s">
        <v>82</v>
      </c>
      <c r="C10" s="9" t="s">
        <v>3</v>
      </c>
      <c r="D10" s="9">
        <v>2</v>
      </c>
      <c r="E10" s="11">
        <v>0</v>
      </c>
      <c r="F10" s="11"/>
      <c r="G10" s="11">
        <f t="shared" si="0"/>
        <v>0</v>
      </c>
    </row>
    <row r="11" spans="1:7">
      <c r="A11" s="19" t="s">
        <v>118</v>
      </c>
      <c r="B11" s="20"/>
      <c r="C11" s="21"/>
      <c r="D11" s="22" t="s">
        <v>14</v>
      </c>
      <c r="E11" s="4"/>
      <c r="F11" s="4"/>
      <c r="G11" s="23">
        <f>SUM(G5:G10)</f>
        <v>0</v>
      </c>
    </row>
    <row r="12" spans="1:7">
      <c r="A12" s="19"/>
      <c r="B12" s="20"/>
      <c r="C12" s="21"/>
      <c r="D12" s="22" t="s">
        <v>14</v>
      </c>
      <c r="E12" s="4"/>
      <c r="F12" s="4"/>
      <c r="G12" s="24"/>
    </row>
    <row r="13" spans="1:7">
      <c r="A13" s="102" t="s">
        <v>41</v>
      </c>
      <c r="B13" s="102"/>
      <c r="C13" s="57"/>
      <c r="D13" s="58" t="s">
        <v>14</v>
      </c>
      <c r="E13" s="59" t="s">
        <v>16</v>
      </c>
      <c r="F13" s="59" t="s">
        <v>1</v>
      </c>
      <c r="G13" s="60" t="s">
        <v>2</v>
      </c>
    </row>
    <row r="14" spans="1:7">
      <c r="A14" s="7">
        <v>60</v>
      </c>
      <c r="B14" s="13" t="s">
        <v>43</v>
      </c>
      <c r="C14" s="9" t="s">
        <v>46</v>
      </c>
      <c r="D14" s="9">
        <v>39</v>
      </c>
      <c r="E14" s="11">
        <v>0</v>
      </c>
      <c r="F14" s="11"/>
      <c r="G14" s="11">
        <f t="shared" ref="G14:G23" si="2">D14*(E14+F14)</f>
        <v>0</v>
      </c>
    </row>
    <row r="15" spans="1:7">
      <c r="A15" s="7">
        <v>61</v>
      </c>
      <c r="B15" s="13" t="s">
        <v>47</v>
      </c>
      <c r="C15" s="9" t="s">
        <v>46</v>
      </c>
      <c r="D15" s="9">
        <v>2</v>
      </c>
      <c r="E15" s="11">
        <v>0</v>
      </c>
      <c r="F15" s="11"/>
      <c r="G15" s="11">
        <f t="shared" si="2"/>
        <v>0</v>
      </c>
    </row>
    <row r="16" spans="1:7">
      <c r="A16" s="7">
        <v>62</v>
      </c>
      <c r="B16" s="13" t="s">
        <v>50</v>
      </c>
      <c r="C16" s="9" t="s">
        <v>46</v>
      </c>
      <c r="D16" s="9">
        <v>3</v>
      </c>
      <c r="E16" s="11">
        <v>0</v>
      </c>
      <c r="F16" s="11"/>
      <c r="G16" s="11">
        <f t="shared" si="2"/>
        <v>0</v>
      </c>
    </row>
    <row r="17" spans="1:7">
      <c r="A17" s="7">
        <v>63</v>
      </c>
      <c r="B17" s="13" t="s">
        <v>59</v>
      </c>
      <c r="C17" s="9" t="s">
        <v>46</v>
      </c>
      <c r="D17" s="9">
        <v>6</v>
      </c>
      <c r="E17" s="11">
        <v>0</v>
      </c>
      <c r="F17" s="11"/>
      <c r="G17" s="11">
        <f t="shared" si="2"/>
        <v>0</v>
      </c>
    </row>
    <row r="18" spans="1:7">
      <c r="A18" s="7">
        <v>64</v>
      </c>
      <c r="B18" s="13"/>
      <c r="C18" s="9"/>
      <c r="D18" s="9"/>
      <c r="E18" s="11"/>
      <c r="F18" s="11"/>
      <c r="G18" s="11"/>
    </row>
    <row r="19" spans="1:7">
      <c r="A19" s="7">
        <v>65</v>
      </c>
      <c r="B19" s="13"/>
      <c r="C19" s="9"/>
      <c r="D19" s="9"/>
      <c r="E19" s="11"/>
      <c r="F19" s="11"/>
      <c r="G19" s="11"/>
    </row>
    <row r="20" spans="1:7" ht="0.75" customHeight="1">
      <c r="A20" s="7">
        <v>66</v>
      </c>
      <c r="B20" s="13"/>
      <c r="C20" s="9"/>
      <c r="D20" s="9"/>
      <c r="E20" s="11"/>
      <c r="F20" s="11"/>
      <c r="G20" s="11">
        <f t="shared" si="2"/>
        <v>0</v>
      </c>
    </row>
    <row r="21" spans="1:7" hidden="1">
      <c r="A21" s="7">
        <v>67</v>
      </c>
      <c r="B21" s="13"/>
      <c r="C21" s="9"/>
      <c r="D21" s="9"/>
      <c r="E21" s="11"/>
      <c r="F21" s="11"/>
      <c r="G21" s="11">
        <f t="shared" si="2"/>
        <v>0</v>
      </c>
    </row>
    <row r="22" spans="1:7" hidden="1">
      <c r="A22" s="7">
        <v>68</v>
      </c>
      <c r="B22" s="13"/>
      <c r="C22" s="9"/>
      <c r="D22" s="9"/>
      <c r="E22" s="11"/>
      <c r="F22" s="11"/>
      <c r="G22" s="11">
        <f t="shared" si="2"/>
        <v>0</v>
      </c>
    </row>
    <row r="23" spans="1:7" hidden="1">
      <c r="A23" s="7">
        <v>69</v>
      </c>
      <c r="B23" s="13"/>
      <c r="C23" s="9"/>
      <c r="D23" s="9"/>
      <c r="E23" s="11"/>
      <c r="F23" s="11"/>
      <c r="G23" s="11">
        <f t="shared" si="2"/>
        <v>0</v>
      </c>
    </row>
    <row r="24" spans="1:7">
      <c r="A24" s="61" t="s">
        <v>51</v>
      </c>
      <c r="B24" s="62"/>
      <c r="C24" s="63"/>
      <c r="D24" s="64" t="s">
        <v>14</v>
      </c>
      <c r="E24" s="65"/>
      <c r="F24" s="65"/>
      <c r="G24" s="66">
        <f>SUM(G14:G23)</f>
        <v>0</v>
      </c>
    </row>
    <row r="25" spans="1:7">
      <c r="A25" s="61"/>
      <c r="B25" s="67"/>
      <c r="C25" s="63"/>
      <c r="D25" s="64" t="s">
        <v>14</v>
      </c>
      <c r="E25" s="65"/>
      <c r="F25" s="65"/>
      <c r="G25" s="68"/>
    </row>
    <row r="26" spans="1:7">
      <c r="A26" s="41"/>
      <c r="B26" s="41"/>
      <c r="C26" s="43"/>
      <c r="D26" s="44" t="s">
        <v>14</v>
      </c>
      <c r="E26" s="2"/>
      <c r="F26" s="2"/>
      <c r="G26" s="2"/>
    </row>
    <row r="27" spans="1:7">
      <c r="A27" s="69"/>
      <c r="B27" s="70"/>
      <c r="C27" s="71"/>
      <c r="D27" s="72" t="s">
        <v>14</v>
      </c>
      <c r="E27" s="73"/>
      <c r="F27" s="73"/>
      <c r="G27" s="74"/>
    </row>
    <row r="28" spans="1:7">
      <c r="A28" s="69"/>
      <c r="B28" s="70"/>
      <c r="C28" s="71"/>
      <c r="D28" s="72" t="s">
        <v>14</v>
      </c>
      <c r="E28" s="73"/>
      <c r="F28" s="73"/>
      <c r="G28" s="74"/>
    </row>
    <row r="29" spans="1:7">
      <c r="A29" s="75" t="s">
        <v>52</v>
      </c>
      <c r="B29" s="70"/>
      <c r="C29" s="71"/>
      <c r="D29" s="72" t="s">
        <v>14</v>
      </c>
      <c r="E29" s="73"/>
      <c r="F29" s="73"/>
      <c r="G29" s="76">
        <f>SUM(G11+G24)</f>
        <v>0</v>
      </c>
    </row>
    <row r="30" spans="1:7">
      <c r="A30" s="75" t="s">
        <v>53</v>
      </c>
      <c r="B30" s="70"/>
      <c r="C30" s="71"/>
      <c r="D30" s="72" t="s">
        <v>14</v>
      </c>
      <c r="E30" s="77"/>
      <c r="F30" s="77"/>
      <c r="G30" s="78">
        <f>ROUND((G29*1.21),0)</f>
        <v>0</v>
      </c>
    </row>
  </sheetData>
  <mergeCells count="3">
    <mergeCell ref="A1:G1"/>
    <mergeCell ref="A3:E3"/>
    <mergeCell ref="A13:B13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H9" sqref="H9:I9"/>
    </sheetView>
  </sheetViews>
  <sheetFormatPr defaultRowHeight="15"/>
  <cols>
    <col min="3" max="3" width="20.140625" customWidth="1"/>
    <col min="6" max="6" width="17.7109375" customWidth="1"/>
    <col min="7" max="7" width="10.140625" customWidth="1"/>
    <col min="9" max="9" width="26.85546875" customWidth="1"/>
  </cols>
  <sheetData>
    <row r="1" spans="1:9" ht="15.75">
      <c r="A1" s="105" t="s">
        <v>71</v>
      </c>
      <c r="B1" s="105"/>
      <c r="C1" s="105"/>
      <c r="D1" s="105"/>
      <c r="E1" s="105"/>
      <c r="F1" s="105"/>
      <c r="G1" s="105"/>
      <c r="H1" s="105"/>
      <c r="I1" s="105"/>
    </row>
    <row r="2" spans="1:9" ht="15.75">
      <c r="A2" s="106"/>
      <c r="B2" s="106"/>
      <c r="C2" s="106"/>
      <c r="D2" s="106"/>
      <c r="E2" s="106"/>
      <c r="F2" s="106"/>
      <c r="G2" s="106"/>
      <c r="H2" s="106"/>
      <c r="I2" s="106"/>
    </row>
    <row r="3" spans="1:9">
      <c r="A3" s="80"/>
      <c r="B3" s="107" t="s">
        <v>72</v>
      </c>
      <c r="C3" s="107"/>
      <c r="D3" s="81" t="s">
        <v>73</v>
      </c>
      <c r="E3" s="82" t="s">
        <v>74</v>
      </c>
      <c r="F3" s="108"/>
      <c r="G3" s="108"/>
      <c r="H3" s="109" t="s">
        <v>75</v>
      </c>
      <c r="I3" s="109"/>
    </row>
    <row r="4" spans="1:9">
      <c r="A4" s="104"/>
      <c r="B4" s="104"/>
      <c r="C4" s="104"/>
      <c r="D4" s="104"/>
      <c r="E4" s="104"/>
      <c r="F4" s="104"/>
      <c r="G4" s="104"/>
      <c r="H4" s="104"/>
      <c r="I4" s="104"/>
    </row>
    <row r="5" spans="1:9">
      <c r="A5" s="83"/>
      <c r="B5" s="110" t="s">
        <v>108</v>
      </c>
      <c r="C5" s="111"/>
      <c r="D5" s="84" t="s">
        <v>44</v>
      </c>
      <c r="E5" s="85">
        <v>1</v>
      </c>
      <c r="F5" s="112"/>
      <c r="G5" s="112"/>
      <c r="H5" s="113">
        <f>'KB3'!G94</f>
        <v>0</v>
      </c>
      <c r="I5" s="113"/>
    </row>
    <row r="6" spans="1:9">
      <c r="A6" s="83"/>
      <c r="B6" s="110" t="s">
        <v>109</v>
      </c>
      <c r="C6" s="111"/>
      <c r="D6" s="84" t="s">
        <v>44</v>
      </c>
      <c r="E6" s="85">
        <v>1</v>
      </c>
      <c r="F6" s="112"/>
      <c r="G6" s="112"/>
      <c r="H6" s="113">
        <f>'KB6'!G94</f>
        <v>0</v>
      </c>
      <c r="I6" s="113"/>
    </row>
    <row r="7" spans="1:9">
      <c r="A7" s="83"/>
      <c r="B7" s="86" t="s">
        <v>110</v>
      </c>
      <c r="C7" s="87"/>
      <c r="D7" s="84" t="s">
        <v>44</v>
      </c>
      <c r="E7" s="85">
        <v>1</v>
      </c>
      <c r="F7" s="112"/>
      <c r="G7" s="112"/>
      <c r="H7" s="113">
        <f>'KB8'!G94</f>
        <v>0</v>
      </c>
      <c r="I7" s="113"/>
    </row>
    <row r="8" spans="1:9">
      <c r="A8" s="83"/>
      <c r="B8" s="86" t="s">
        <v>111</v>
      </c>
      <c r="C8" s="87"/>
      <c r="D8" s="84" t="s">
        <v>44</v>
      </c>
      <c r="E8" s="85">
        <v>1</v>
      </c>
      <c r="F8" s="112"/>
      <c r="G8" s="112"/>
      <c r="H8" s="113">
        <f>'KB11'!G94</f>
        <v>0</v>
      </c>
      <c r="I8" s="113"/>
    </row>
    <row r="9" spans="1:9">
      <c r="A9" s="83"/>
      <c r="B9" s="86" t="s">
        <v>112</v>
      </c>
      <c r="C9" s="87"/>
      <c r="D9" s="84" t="s">
        <v>44</v>
      </c>
      <c r="E9" s="85">
        <v>1</v>
      </c>
      <c r="F9" s="112"/>
      <c r="G9" s="112"/>
      <c r="H9" s="113">
        <f>'KB12'!G96</f>
        <v>0</v>
      </c>
      <c r="I9" s="113"/>
    </row>
    <row r="10" spans="1:9">
      <c r="A10" s="83"/>
      <c r="B10" s="86" t="s">
        <v>113</v>
      </c>
      <c r="C10" s="87"/>
      <c r="D10" s="84" t="s">
        <v>44</v>
      </c>
      <c r="E10" s="85">
        <v>1</v>
      </c>
      <c r="F10" s="112"/>
      <c r="G10" s="112"/>
      <c r="H10" s="113">
        <f>'NKB1'!G108</f>
        <v>0</v>
      </c>
      <c r="I10" s="113"/>
    </row>
    <row r="11" spans="1:9">
      <c r="A11" s="83"/>
      <c r="B11" s="86" t="s">
        <v>114</v>
      </c>
      <c r="C11" s="87"/>
      <c r="D11" s="84" t="s">
        <v>44</v>
      </c>
      <c r="E11" s="85">
        <v>1</v>
      </c>
      <c r="F11" s="112"/>
      <c r="G11" s="112"/>
      <c r="H11" s="113">
        <f>'NKB2'!G96</f>
        <v>0</v>
      </c>
      <c r="I11" s="113"/>
    </row>
    <row r="12" spans="1:9">
      <c r="A12" s="83"/>
      <c r="B12" s="86" t="s">
        <v>115</v>
      </c>
      <c r="C12" s="87"/>
      <c r="D12" s="84" t="s">
        <v>44</v>
      </c>
      <c r="E12" s="85">
        <v>1</v>
      </c>
      <c r="F12" s="112"/>
      <c r="G12" s="112"/>
      <c r="H12" s="113">
        <f>'NKB3'!G94</f>
        <v>0</v>
      </c>
      <c r="I12" s="113"/>
    </row>
    <row r="13" spans="1:9">
      <c r="A13" s="83"/>
      <c r="B13" s="86" t="s">
        <v>116</v>
      </c>
      <c r="C13" s="87"/>
      <c r="D13" s="84" t="s">
        <v>44</v>
      </c>
      <c r="E13" s="85">
        <v>1</v>
      </c>
      <c r="F13" s="112"/>
      <c r="G13" s="112"/>
      <c r="H13" s="113">
        <f>'NKB4'!G94</f>
        <v>0</v>
      </c>
      <c r="I13" s="113"/>
    </row>
    <row r="14" spans="1:9">
      <c r="A14" s="83"/>
      <c r="B14" s="110" t="s">
        <v>107</v>
      </c>
      <c r="C14" s="111"/>
      <c r="D14" s="84" t="s">
        <v>44</v>
      </c>
      <c r="E14" s="85">
        <v>1</v>
      </c>
      <c r="F14" s="112"/>
      <c r="G14" s="112"/>
      <c r="H14" s="113">
        <f>'LCD Monitory'!G29</f>
        <v>0</v>
      </c>
      <c r="I14" s="113"/>
    </row>
    <row r="15" spans="1:9">
      <c r="A15" s="83"/>
      <c r="B15" s="110"/>
      <c r="C15" s="111"/>
      <c r="D15" s="84"/>
      <c r="E15" s="85"/>
      <c r="F15" s="112"/>
      <c r="G15" s="112"/>
      <c r="H15" s="116"/>
      <c r="I15" s="113"/>
    </row>
    <row r="16" spans="1:9">
      <c r="A16" s="88"/>
      <c r="B16" s="89"/>
      <c r="C16" s="89"/>
      <c r="D16" s="90"/>
      <c r="E16" s="91"/>
      <c r="F16" s="92"/>
      <c r="G16" s="92"/>
      <c r="H16" s="95"/>
      <c r="I16" s="93"/>
    </row>
    <row r="17" spans="1:9">
      <c r="A17" s="88"/>
      <c r="B17" s="89"/>
      <c r="C17" s="89"/>
      <c r="D17" s="90"/>
      <c r="E17" s="91"/>
      <c r="F17" s="92"/>
      <c r="G17" s="92"/>
      <c r="H17" s="95"/>
      <c r="I17" s="93"/>
    </row>
    <row r="18" spans="1:9">
      <c r="A18" s="88"/>
      <c r="B18" s="89"/>
      <c r="C18" s="89"/>
      <c r="D18" s="90"/>
      <c r="E18" s="91"/>
      <c r="F18" s="92"/>
      <c r="G18" s="92"/>
      <c r="H18" s="95"/>
      <c r="I18" s="93"/>
    </row>
    <row r="19" spans="1:9" ht="15.75">
      <c r="A19" s="117"/>
      <c r="B19" s="117"/>
      <c r="C19" s="117"/>
      <c r="D19" s="117"/>
      <c r="E19" s="117"/>
      <c r="F19" s="117"/>
      <c r="G19" s="117"/>
      <c r="H19" s="118"/>
      <c r="I19" s="117"/>
    </row>
    <row r="20" spans="1:9" ht="15.75">
      <c r="A20" s="119" t="s">
        <v>76</v>
      </c>
      <c r="B20" s="119"/>
      <c r="C20" s="119"/>
      <c r="D20" s="119"/>
      <c r="E20" s="119"/>
      <c r="F20" s="119"/>
      <c r="G20" s="119"/>
      <c r="H20" s="120">
        <f>SUM(H5:I15)</f>
        <v>0</v>
      </c>
      <c r="I20" s="120"/>
    </row>
    <row r="21" spans="1:9">
      <c r="A21" s="94"/>
      <c r="B21" s="121" t="s">
        <v>77</v>
      </c>
      <c r="C21" s="121"/>
      <c r="D21" s="121"/>
      <c r="E21" s="121"/>
      <c r="F21" s="121"/>
      <c r="G21" s="121"/>
      <c r="H21" s="122">
        <f>PRODUCT(H20,0.21)</f>
        <v>0</v>
      </c>
      <c r="I21" s="122"/>
    </row>
    <row r="22" spans="1:9" ht="16.5" thickBot="1">
      <c r="A22" s="114" t="s">
        <v>78</v>
      </c>
      <c r="B22" s="114"/>
      <c r="C22" s="114"/>
      <c r="D22" s="114"/>
      <c r="E22" s="114"/>
      <c r="F22" s="114"/>
      <c r="G22" s="114"/>
      <c r="H22" s="115">
        <f>SUM(H20+H21)</f>
        <v>0</v>
      </c>
      <c r="I22" s="115"/>
    </row>
  </sheetData>
  <mergeCells count="39">
    <mergeCell ref="A22:G22"/>
    <mergeCell ref="H22:I22"/>
    <mergeCell ref="F13:G13"/>
    <mergeCell ref="H13:I13"/>
    <mergeCell ref="B14:C14"/>
    <mergeCell ref="F14:G14"/>
    <mergeCell ref="H14:I14"/>
    <mergeCell ref="B15:C15"/>
    <mergeCell ref="F15:G15"/>
    <mergeCell ref="H15:I15"/>
    <mergeCell ref="A19:I19"/>
    <mergeCell ref="A20:G20"/>
    <mergeCell ref="H20:I20"/>
    <mergeCell ref="B21:G21"/>
    <mergeCell ref="H21:I21"/>
    <mergeCell ref="F10:G10"/>
    <mergeCell ref="H10:I10"/>
    <mergeCell ref="F11:G11"/>
    <mergeCell ref="H11:I11"/>
    <mergeCell ref="F12:G12"/>
    <mergeCell ref="H12:I12"/>
    <mergeCell ref="F7:G7"/>
    <mergeCell ref="H7:I7"/>
    <mergeCell ref="F8:G8"/>
    <mergeCell ref="H8:I8"/>
    <mergeCell ref="F9:G9"/>
    <mergeCell ref="H9:I9"/>
    <mergeCell ref="B5:C5"/>
    <mergeCell ref="F5:G5"/>
    <mergeCell ref="H5:I5"/>
    <mergeCell ref="B6:C6"/>
    <mergeCell ref="F6:G6"/>
    <mergeCell ref="H6:I6"/>
    <mergeCell ref="A4:I4"/>
    <mergeCell ref="A1:I1"/>
    <mergeCell ref="A2:I2"/>
    <mergeCell ref="B3:C3"/>
    <mergeCell ref="F3:G3"/>
    <mergeCell ref="H3:I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KB3</vt:lpstr>
      <vt:lpstr>KB6</vt:lpstr>
      <vt:lpstr>KB8</vt:lpstr>
      <vt:lpstr>KB11</vt:lpstr>
      <vt:lpstr>KB12</vt:lpstr>
      <vt:lpstr>NKB1</vt:lpstr>
      <vt:lpstr>NKB2</vt:lpstr>
      <vt:lpstr>NKB3</vt:lpstr>
      <vt:lpstr>NKB4</vt:lpstr>
      <vt:lpstr>LCD Monitory</vt:lpstr>
      <vt:lpstr>Rekapitulace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Hariš</dc:creator>
  <cp:lastModifiedBy>Stanislav Haris</cp:lastModifiedBy>
  <cp:revision>1</cp:revision>
  <cp:lastPrinted>2022-03-10T09:09:27Z</cp:lastPrinted>
  <dcterms:created xsi:type="dcterms:W3CDTF">2018-03-08T11:49:18Z</dcterms:created>
  <dcterms:modified xsi:type="dcterms:W3CDTF">2023-06-14T07:12:38Z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