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false" localSheetId="0" name="_xlnm.Print_Titles" vbProcedure="false">Sheet!$1:$1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<sst xmlns="http://schemas.openxmlformats.org/spreadsheetml/2006/main" count="169" uniqueCount="90">
  <si>
    <t xml:space="preserve">ČP</t>
  </si>
  <si>
    <t xml:space="preserve">TV</t>
  </si>
  <si>
    <t xml:space="preserve">Kód položky</t>
  </si>
  <si>
    <t xml:space="preserve">Plný popis</t>
  </si>
  <si>
    <t xml:space="preserve">MJ</t>
  </si>
  <si>
    <t xml:space="preserve">Množství</t>
  </si>
  <si>
    <t xml:space="preserve">Jednotková cena</t>
  </si>
  <si>
    <t xml:space="preserve">Celková cena</t>
  </si>
  <si>
    <t xml:space="preserve">Hmotnost jednotková</t>
  </si>
  <si>
    <t xml:space="preserve">Hmotnost celkem</t>
  </si>
  <si>
    <t xml:space="preserve">č.p.</t>
  </si>
  <si>
    <t xml:space="preserve">D</t>
  </si>
  <si>
    <t xml:space="preserve">HSV</t>
  </si>
  <si>
    <t xml:space="preserve">Práce a dodávky HSV</t>
  </si>
  <si>
    <t xml:space="preserve">1</t>
  </si>
  <si>
    <t xml:space="preserve">Bourací a přípravné práce</t>
  </si>
  <si>
    <t xml:space="preserve">K</t>
  </si>
  <si>
    <t xml:space="preserve">184818234</t>
  </si>
  <si>
    <t xml:space="preserve">Ochrana kmene bedněním před poškozením stavebním provozem zřízení včetně odstranění výšky bednění do 2 m průměru kmene do 600 mm</t>
  </si>
  <si>
    <t xml:space="preserve">kus</t>
  </si>
  <si>
    <t xml:space="preserve">120901101</t>
  </si>
  <si>
    <t xml:space="preserve">Bourání konstrukcí asfaltových chodníků - s přemístěním suti na hromady na vzdálenost do 20 m nebo s naložením na dopravní prostředek   </t>
  </si>
  <si>
    <t xml:space="preserve">m3</t>
  </si>
  <si>
    <t xml:space="preserve">R</t>
  </si>
  <si>
    <t xml:space="preserve">Likvidace odpadu – suti na skládce</t>
  </si>
  <si>
    <t xml:space="preserve">t</t>
  </si>
  <si>
    <t xml:space="preserve">1221011011</t>
  </si>
  <si>
    <t xml:space="preserve">Odkopávky a prokopávky nezapažené s přehozením výkopku na vzdálenost do 2 m nebo s naložením na dopravní prostředek v horninách tř. 1 a 2 do 100 m3,strojně a ručně v okolí kořenů</t>
  </si>
  <si>
    <t xml:space="preserve">Příplatek za ruční kopání v kořenové zóně stromů</t>
  </si>
  <si>
    <t xml:space="preserve">Rekonstrukce chodníků - mlatové cesty   </t>
  </si>
  <si>
    <t xml:space="preserve">564722111</t>
  </si>
  <si>
    <t xml:space="preserve">Kryt z kameniva 0-4 mm s rozprostřením, vlhčením a zhutněním, po zhutnění tl. 30-50 mm   </t>
  </si>
  <si>
    <t xml:space="preserve">m2</t>
  </si>
  <si>
    <t xml:space="preserve">564761111</t>
  </si>
  <si>
    <t xml:space="preserve">Podklad  z kameniva hrubého drceného vel. 16-63 mm s rozprostřením a zhutněním, po zhutnění tl. 200 mm   </t>
  </si>
  <si>
    <t xml:space="preserve">564801111</t>
  </si>
  <si>
    <t xml:space="preserve">Podklad z kameniva hrubého drceného vel. 8-16 mm s rozprostřením a zhutněním, po zhutnění tl. 60-80 mm   </t>
  </si>
  <si>
    <t xml:space="preserve">M</t>
  </si>
  <si>
    <t xml:space="preserve">kamenivo drcené přírodní, frakce 0-4 mm</t>
  </si>
  <si>
    <t xml:space="preserve">kamenivo drcené přírodní, frakce 8-16 mm</t>
  </si>
  <si>
    <t xml:space="preserve">kamenivo drcené přírodní, frakce 16-63 mm</t>
  </si>
  <si>
    <t xml:space="preserve">597311111</t>
  </si>
  <si>
    <t xml:space="preserve">Svodnice vody ocelová typ 95 kotvená do sypaniny   </t>
  </si>
  <si>
    <t xml:space="preserve">m</t>
  </si>
  <si>
    <t xml:space="preserve">916231212</t>
  </si>
  <si>
    <t xml:space="preserve">Osazení chodníkového obrubníku kamenného se zřízením lože, s vyplněním a zatřením spár cementovou maltou stojatého bez boční opěry, do lože z betonu prostého   </t>
  </si>
  <si>
    <t xml:space="preserve">obrubník zahradní, přírodní kámen – porfyr, 3-5 x 10 x 500-100 cm</t>
  </si>
  <si>
    <t xml:space="preserve">Rekonstrukce chodníků – dlážděná cesta   </t>
  </si>
  <si>
    <t xml:space="preserve">Podklad nebo kryt z vibrovaného štěrku VŠ s rozprostřením, vlhčením a zhutněním, po zhutnění tl. 80 mm   </t>
  </si>
  <si>
    <t xml:space="preserve">451577777</t>
  </si>
  <si>
    <t xml:space="preserve">Podklad nebo lože pod dlažbu (přídlažbu) v ploše vodorovné nebo ve sklonu do 1:5, tloušťky od 30 do 100 mm z kameniva těženého   </t>
  </si>
  <si>
    <t xml:space="preserve">451579777</t>
  </si>
  <si>
    <t xml:space="preserve">Podklad nebo lože pod dlažbu (přídlažbu) Příplatek k cenám za každých dalších i započatých 10 mm tloušťky podkladu nebo lože přes 100 mm z kameniva těženého   </t>
  </si>
  <si>
    <t xml:space="preserve">Osazení chodníkového obrubníku žulového se zřízením lože, s vyplněním a zatřením spár cementovou maltou stojatého bez boční opěry, do lože z betonu prostého   </t>
  </si>
  <si>
    <t xml:space="preserve">592173010</t>
  </si>
  <si>
    <t xml:space="preserve">obrubník žulový 100-120 x 160-180 x 1000 mm   </t>
  </si>
  <si>
    <t xml:space="preserve">591411111</t>
  </si>
  <si>
    <t xml:space="preserve">Kladení dlažby z žulových kostek komunikací pro pěší s vyplněním spár, s dvojím beraněním a se smetením přebytečného materiálu na vzdálenost do 3 m, s ložem tl. do 40 mm z kameniva   </t>
  </si>
  <si>
    <t xml:space="preserve">592451920</t>
  </si>
  <si>
    <t xml:space="preserve">kostka žulová štípaná, 50 x 50 x 50 mm</t>
  </si>
  <si>
    <t xml:space="preserve">Svodnice vody ocelová kotvená do sypaniny včetně instalace a dodávky</t>
  </si>
  <si>
    <t xml:space="preserve">9</t>
  </si>
  <si>
    <t xml:space="preserve">Ostatní konstrukce a práce   </t>
  </si>
  <si>
    <t xml:space="preserve">936001001</t>
  </si>
  <si>
    <t xml:space="preserve">Montáž prvků městské a zahradní architektury hmotnosti do 0,1 t   </t>
  </si>
  <si>
    <t xml:space="preserve">749101200</t>
  </si>
  <si>
    <t xml:space="preserve">koš odpadkový litinový, výška do 80 cm, průměr do 50 cm   </t>
  </si>
  <si>
    <t xml:space="preserve">936124113</t>
  </si>
  <si>
    <t xml:space="preserve">Montáž lavičky parkové stabilní přichycené kotevními šrouby   </t>
  </si>
  <si>
    <t xml:space="preserve">749101060</t>
  </si>
  <si>
    <t xml:space="preserve">lavička s opěradlem (kotvená) 170 -190 x 60 x 100 cm  konstrukce – litina, ocel, sedák s opěradlem – dřevo   </t>
  </si>
  <si>
    <t xml:space="preserve">Montáž prvků městské a zahradní architektury hmotnosti do 1 t   </t>
  </si>
  <si>
    <t xml:space="preserve">Infotabule 597 x 420 mm na kameni broušeném </t>
  </si>
  <si>
    <t xml:space="preserve">včetně grafického návrhu, dodávky a instalace (text a obrázky dodá investor)</t>
  </si>
  <si>
    <t xml:space="preserve">998</t>
  </si>
  <si>
    <t xml:space="preserve">Přesun hmot</t>
  </si>
  <si>
    <t xml:space="preserve">998229111</t>
  </si>
  <si>
    <t xml:space="preserve">Přesun hmot ruční pro pozemní komunikace s naložením a složením na vzdálenost do 50 m, s krytem z kameniva, monolitickým betonovým nebo živičným   </t>
  </si>
  <si>
    <t xml:space="preserve">2</t>
  </si>
  <si>
    <t xml:space="preserve">Vedlejší rozpočtové náklady</t>
  </si>
  <si>
    <t xml:space="preserve">Zaměření skutečného provedení</t>
  </si>
  <si>
    <t xml:space="preserve">ks</t>
  </si>
  <si>
    <t xml:space="preserve">Výkres skutečného provedení</t>
  </si>
  <si>
    <t xml:space="preserve">Zařízení staveniště, omezení pohybu veřejnosti, atd.</t>
  </si>
  <si>
    <t xml:space="preserve">Zaměření sítí TI v terénu</t>
  </si>
  <si>
    <t xml:space="preserve">Celkem cena za realizaci bez DPH (Kč):</t>
  </si>
  <si>
    <t xml:space="preserve">Celkem DPH 21 % (Kč):</t>
  </si>
  <si>
    <t xml:space="preserve">Celkem cena za realizaci včetně DPH (Kč):</t>
  </si>
  <si>
    <t xml:space="preserve">Vypracoval: ………………………………………..</t>
  </si>
  <si>
    <t xml:space="preserve">Datum: …………………………………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</si>
</sst>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0.0000"/>
    <numFmt numFmtId="167" formatCode="#,##0;#,##0;;"/>
    <numFmt numFmtId="168" formatCode="#,##0.000"/>
    <numFmt numFmtId="169" formatCode="#,##0.00"/>
    <numFmt numFmtId="170" formatCode="#,##0"/>
    <numFmt numFmtId="171" formatCode="#,##0.000;\-#,##0.000"/>
    <numFmt numFmtId="172" formatCode="#,##0.00;\-#,##0.00"/>
    <numFmt numFmtId="173" formatCode="#,##0.00\ [$Kč-405];[RED]\-#,##0.00\ [$Kč-405]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8.25"/>
      <color rgb="FF000000"/>
      <name val="Tahoma"/>
      <family val="0"/>
      <charset val="1"/>
    </font>
    <font>
      <sz val="8.25"/>
      <name val="Tahoma"/>
      <family val="0"/>
      <charset val="1"/>
    </font>
    <font>
      <b val="true"/>
      <sz val="8.25"/>
      <color rgb="FF000000"/>
      <name val="Tahoma"/>
      <family val="0"/>
      <charset val="1"/>
    </font>
    <font>
      <b val="true"/>
      <sz val="8.25"/>
      <name val="Tahoma"/>
      <family val="0"/>
      <charset val="1"/>
    </font>
    <font>
      <b val="true"/>
      <sz val="10"/>
      <color rgb="FF0000FF"/>
      <name val="Arial CE"/>
      <family val="0"/>
      <charset val="238"/>
    </font>
    <font>
      <sz val="8"/>
      <name val="Arial CE"/>
      <family val="0"/>
      <charset val="238"/>
    </font>
    <font>
      <sz val="8"/>
      <color rgb="FF000000"/>
      <name val="Arial CE"/>
      <family val="0"/>
      <charset val="238"/>
    </font>
    <font>
      <i val="true"/>
      <sz val="8"/>
      <color rgb="FF0000FF"/>
      <name val="Arial CE"/>
      <family val="0"/>
      <charset val="238"/>
    </font>
    <font>
      <i val="true"/>
      <sz val="8"/>
      <name val="Arial CE"/>
      <family val="0"/>
      <charset val="238"/>
    </font>
    <font>
      <b val="true"/>
      <sz val="10"/>
      <color rgb="FF000080"/>
      <name val="Arial CE"/>
      <family val="0"/>
      <charset val="238"/>
    </font>
    <font>
      <b val="true"/>
      <sz val="10"/>
      <name val="Arial CE"/>
      <family val="0"/>
      <charset val="238"/>
    </font>
    <font>
      <sz val="8.25"/>
      <color rgb="FF0065CE"/>
      <name val="Tahom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7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8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8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8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0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5" fontId="6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6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6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1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6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72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3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5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5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6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7" fontId="7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9" fontId="8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7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71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true">
      <alignment horizontal="right" vertical="bottom" textRotation="0" wrapText="false" indent="0" shrinkToFit="false" readingOrder="1"/>
      <protection locked="true" hidden="true"/>
    </xf>
    <xf numFmtId="172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3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5CE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3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5" activeCellId="0" sqref="G5"/>
    </sheetView>
  </sheetViews>
  <sheetFormatPr defaultColWidth="8.570312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.29"/>
    <col collapsed="false" customWidth="true" hidden="false" outlineLevel="0" max="3" min="3" style="0" width="11.14"/>
    <col collapsed="false" customWidth="true" hidden="false" outlineLevel="0" max="4" min="4" style="0" width="50.43"/>
    <col collapsed="false" customWidth="true" hidden="false" outlineLevel="0" max="5" min="5" style="0" width="4.57"/>
    <col collapsed="false" customWidth="true" hidden="false" outlineLevel="0" max="6" min="6" style="0" width="9.51"/>
    <col collapsed="false" customWidth="true" hidden="false" outlineLevel="0" max="7" min="7" style="1" width="11.22"/>
    <col collapsed="false" customWidth="true" hidden="false" outlineLevel="0" max="8" min="8" style="0" width="14.14"/>
    <col collapsed="false" customWidth="true" hidden="false" outlineLevel="0" max="9" min="9" style="0" width="8.33"/>
    <col collapsed="false" customWidth="true" hidden="false" outlineLevel="0" max="10" min="10" style="0" width="9.51"/>
    <col collapsed="false" customWidth="true" hidden="false" outlineLevel="0" max="1024" min="1014" style="0" width="11.52"/>
  </cols>
  <sheetData>
    <row r="1" customFormat="false" ht="29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customFormat="false" ht="13.8" hidden="false" customHeight="false" outlineLevel="0" collapsed="false">
      <c r="A2" s="5" t="s">
        <v>10</v>
      </c>
      <c r="B2" s="6" t="s">
        <v>11</v>
      </c>
      <c r="C2" s="7" t="s">
        <v>12</v>
      </c>
      <c r="D2" s="8" t="s">
        <v>13</v>
      </c>
      <c r="E2" s="9"/>
      <c r="F2" s="10"/>
      <c r="G2" s="11"/>
      <c r="H2" s="11" t="n">
        <f aca="false">H3+H38+H41</f>
        <v>0</v>
      </c>
      <c r="I2" s="12"/>
      <c r="J2" s="12" t="n">
        <f aca="false">SUM(J4:J35)</f>
        <v>288.599</v>
      </c>
    </row>
    <row r="3" customFormat="false" ht="13.8" hidden="false" customHeight="false" outlineLevel="0" collapsed="false">
      <c r="A3" s="5" t="n">
        <v>0</v>
      </c>
      <c r="B3" s="6" t="s">
        <v>11</v>
      </c>
      <c r="C3" s="7" t="s">
        <v>14</v>
      </c>
      <c r="D3" s="13" t="s">
        <v>15</v>
      </c>
      <c r="E3" s="9"/>
      <c r="F3" s="10"/>
      <c r="G3" s="11"/>
      <c r="H3" s="11" t="n">
        <f aca="false">SUM(H4:H35)</f>
        <v>0</v>
      </c>
      <c r="I3" s="12"/>
      <c r="J3" s="12"/>
    </row>
    <row r="4" customFormat="false" ht="20.65" hidden="false" customHeight="false" outlineLevel="0" collapsed="false">
      <c r="A4" s="14" t="n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9" t="n">
        <v>6</v>
      </c>
      <c r="G4" s="20" t="n">
        <v>0</v>
      </c>
      <c r="H4" s="21" t="n">
        <f aca="false">F4*G4</f>
        <v>0</v>
      </c>
      <c r="I4" s="22" t="n">
        <v>0.05</v>
      </c>
      <c r="J4" s="23" t="n">
        <f aca="false">I4*F4</f>
        <v>0.3</v>
      </c>
    </row>
    <row r="5" customFormat="false" ht="28.1" hidden="false" customHeight="false" outlineLevel="0" collapsed="false">
      <c r="A5" s="14" t="n">
        <v>2</v>
      </c>
      <c r="B5" s="15" t="s">
        <v>16</v>
      </c>
      <c r="C5" s="24" t="s">
        <v>20</v>
      </c>
      <c r="D5" s="24" t="s">
        <v>21</v>
      </c>
      <c r="E5" s="24" t="s">
        <v>22</v>
      </c>
      <c r="F5" s="25" t="n">
        <v>28.8</v>
      </c>
      <c r="G5" s="26" t="n">
        <v>0</v>
      </c>
      <c r="H5" s="21" t="n">
        <f aca="false">F5*G5</f>
        <v>0</v>
      </c>
      <c r="I5" s="22" t="n">
        <v>1.4</v>
      </c>
      <c r="J5" s="23" t="n">
        <f aca="false">I5*F5</f>
        <v>40.32</v>
      </c>
    </row>
    <row r="6" customFormat="false" ht="13.8" hidden="false" customHeight="false" outlineLevel="0" collapsed="false">
      <c r="A6" s="14" t="n">
        <v>3</v>
      </c>
      <c r="B6" s="15" t="s">
        <v>16</v>
      </c>
      <c r="C6" s="16" t="s">
        <v>23</v>
      </c>
      <c r="D6" s="17" t="s">
        <v>24</v>
      </c>
      <c r="E6" s="18" t="s">
        <v>25</v>
      </c>
      <c r="F6" s="19" t="n">
        <v>40.32</v>
      </c>
      <c r="G6" s="20" t="n">
        <v>0</v>
      </c>
      <c r="H6" s="21" t="n">
        <f aca="false">F6*G6</f>
        <v>0</v>
      </c>
      <c r="I6" s="22" t="n">
        <v>1</v>
      </c>
      <c r="J6" s="23" t="n">
        <f aca="false">I6*F6</f>
        <v>40.32</v>
      </c>
    </row>
    <row r="7" customFormat="false" ht="30.4" hidden="false" customHeight="false" outlineLevel="0" collapsed="false">
      <c r="A7" s="14" t="n">
        <v>4</v>
      </c>
      <c r="B7" s="15" t="s">
        <v>16</v>
      </c>
      <c r="C7" s="27" t="s">
        <v>26</v>
      </c>
      <c r="D7" s="28" t="s">
        <v>27</v>
      </c>
      <c r="E7" s="18" t="s">
        <v>22</v>
      </c>
      <c r="F7" s="19" t="n">
        <v>63.2</v>
      </c>
      <c r="G7" s="20" t="n">
        <v>0</v>
      </c>
      <c r="H7" s="21" t="n">
        <f aca="false">F7*G7</f>
        <v>0</v>
      </c>
      <c r="I7" s="22" t="n">
        <v>0.9</v>
      </c>
      <c r="J7" s="23" t="n">
        <f aca="false">I7*F7</f>
        <v>56.88</v>
      </c>
    </row>
    <row r="8" customFormat="false" ht="13.8" hidden="false" customHeight="false" outlineLevel="0" collapsed="false">
      <c r="A8" s="14" t="n">
        <v>5</v>
      </c>
      <c r="B8" s="15" t="s">
        <v>16</v>
      </c>
      <c r="C8" s="27" t="s">
        <v>23</v>
      </c>
      <c r="D8" s="28" t="s">
        <v>28</v>
      </c>
      <c r="E8" s="18" t="s">
        <v>22</v>
      </c>
      <c r="F8" s="19" t="n">
        <v>21</v>
      </c>
      <c r="G8" s="20" t="n">
        <v>0</v>
      </c>
      <c r="H8" s="21" t="n">
        <f aca="false">F8*G8</f>
        <v>0</v>
      </c>
      <c r="I8" s="22" t="n">
        <v>0</v>
      </c>
      <c r="J8" s="23" t="n">
        <f aca="false">I8*F8</f>
        <v>0</v>
      </c>
    </row>
    <row r="9" customFormat="false" ht="13.8" hidden="false" customHeight="false" outlineLevel="0" collapsed="false">
      <c r="A9" s="14"/>
      <c r="B9" s="15"/>
      <c r="C9" s="27"/>
      <c r="D9" s="13" t="s">
        <v>29</v>
      </c>
      <c r="E9" s="18"/>
      <c r="F9" s="19"/>
      <c r="G9" s="20"/>
      <c r="H9" s="21"/>
      <c r="I9" s="23"/>
      <c r="J9" s="23"/>
    </row>
    <row r="10" customFormat="false" ht="19.5" hidden="false" customHeight="false" outlineLevel="0" collapsed="false">
      <c r="A10" s="14" t="n">
        <v>6</v>
      </c>
      <c r="B10" s="15" t="s">
        <v>16</v>
      </c>
      <c r="C10" s="24" t="s">
        <v>30</v>
      </c>
      <c r="D10" s="24" t="s">
        <v>31</v>
      </c>
      <c r="E10" s="24" t="s">
        <v>32</v>
      </c>
      <c r="F10" s="25" t="n">
        <v>260</v>
      </c>
      <c r="G10" s="26" t="n">
        <v>0</v>
      </c>
      <c r="H10" s="21" t="n">
        <f aca="false">F10*G10</f>
        <v>0</v>
      </c>
      <c r="I10" s="29" t="n">
        <v>0</v>
      </c>
      <c r="J10" s="23" t="n">
        <f aca="false">I10*F10</f>
        <v>0</v>
      </c>
    </row>
    <row r="11" customFormat="false" ht="19.5" hidden="false" customHeight="false" outlineLevel="0" collapsed="false">
      <c r="A11" s="14" t="n">
        <v>7</v>
      </c>
      <c r="B11" s="15" t="s">
        <v>16</v>
      </c>
      <c r="C11" s="24" t="s">
        <v>33</v>
      </c>
      <c r="D11" s="24" t="s">
        <v>34</v>
      </c>
      <c r="E11" s="24" t="s">
        <v>32</v>
      </c>
      <c r="F11" s="25" t="n">
        <v>260</v>
      </c>
      <c r="G11" s="26" t="n">
        <v>0</v>
      </c>
      <c r="H11" s="21" t="n">
        <f aca="false">F11*G11</f>
        <v>0</v>
      </c>
      <c r="I11" s="29" t="n">
        <v>0</v>
      </c>
      <c r="J11" s="23" t="n">
        <f aca="false">I11*F11</f>
        <v>0</v>
      </c>
    </row>
    <row r="12" customFormat="false" ht="19.5" hidden="false" customHeight="false" outlineLevel="0" collapsed="false">
      <c r="A12" s="14" t="n">
        <v>8</v>
      </c>
      <c r="B12" s="15" t="s">
        <v>16</v>
      </c>
      <c r="C12" s="24" t="s">
        <v>35</v>
      </c>
      <c r="D12" s="24" t="s">
        <v>36</v>
      </c>
      <c r="E12" s="24" t="s">
        <v>32</v>
      </c>
      <c r="F12" s="25" t="n">
        <v>260</v>
      </c>
      <c r="G12" s="26" t="n">
        <v>0</v>
      </c>
      <c r="H12" s="21" t="n">
        <f aca="false">F12*G12</f>
        <v>0</v>
      </c>
      <c r="I12" s="29" t="n">
        <v>0</v>
      </c>
      <c r="J12" s="23" t="n">
        <f aca="false">I12*F12</f>
        <v>0</v>
      </c>
    </row>
    <row r="13" customFormat="false" ht="13.8" hidden="false" customHeight="false" outlineLevel="0" collapsed="false">
      <c r="A13" s="14" t="n">
        <v>9</v>
      </c>
      <c r="B13" s="15" t="s">
        <v>37</v>
      </c>
      <c r="C13" s="30" t="s">
        <v>23</v>
      </c>
      <c r="D13" s="30" t="s">
        <v>38</v>
      </c>
      <c r="E13" s="31" t="s">
        <v>25</v>
      </c>
      <c r="F13" s="32" t="n">
        <v>18</v>
      </c>
      <c r="G13" s="33" t="n">
        <v>0</v>
      </c>
      <c r="H13" s="21" t="n">
        <f aca="false">F13*G13</f>
        <v>0</v>
      </c>
      <c r="I13" s="34" t="n">
        <v>1</v>
      </c>
      <c r="J13" s="23" t="n">
        <f aca="false">I13*F13</f>
        <v>18</v>
      </c>
    </row>
    <row r="14" customFormat="false" ht="13.8" hidden="false" customHeight="false" outlineLevel="0" collapsed="false">
      <c r="A14" s="14" t="n">
        <v>10</v>
      </c>
      <c r="B14" s="15" t="s">
        <v>37</v>
      </c>
      <c r="C14" s="30" t="s">
        <v>23</v>
      </c>
      <c r="D14" s="30" t="s">
        <v>39</v>
      </c>
      <c r="E14" s="31" t="s">
        <v>25</v>
      </c>
      <c r="F14" s="32" t="n">
        <v>31</v>
      </c>
      <c r="G14" s="33" t="n">
        <v>0</v>
      </c>
      <c r="H14" s="21" t="n">
        <f aca="false">F14*G14</f>
        <v>0</v>
      </c>
      <c r="I14" s="34" t="n">
        <v>1</v>
      </c>
      <c r="J14" s="23" t="n">
        <f aca="false">I14*F14</f>
        <v>31</v>
      </c>
    </row>
    <row r="15" customFormat="false" ht="13.8" hidden="false" customHeight="false" outlineLevel="0" collapsed="false">
      <c r="A15" s="14" t="n">
        <v>11</v>
      </c>
      <c r="B15" s="15" t="s">
        <v>37</v>
      </c>
      <c r="C15" s="30" t="s">
        <v>23</v>
      </c>
      <c r="D15" s="30" t="s">
        <v>40</v>
      </c>
      <c r="E15" s="31" t="s">
        <v>25</v>
      </c>
      <c r="F15" s="32" t="n">
        <v>88.4</v>
      </c>
      <c r="G15" s="33" t="n">
        <v>0</v>
      </c>
      <c r="H15" s="21" t="n">
        <f aca="false">F15*G15</f>
        <v>0</v>
      </c>
      <c r="I15" s="34" t="n">
        <v>1</v>
      </c>
      <c r="J15" s="23" t="n">
        <f aca="false">I15*F15</f>
        <v>88.4</v>
      </c>
    </row>
    <row r="16" customFormat="false" ht="13.8" hidden="false" customHeight="false" outlineLevel="0" collapsed="false">
      <c r="A16" s="14" t="n">
        <v>12</v>
      </c>
      <c r="B16" s="15" t="s">
        <v>16</v>
      </c>
      <c r="C16" s="24" t="s">
        <v>41</v>
      </c>
      <c r="D16" s="24" t="s">
        <v>42</v>
      </c>
      <c r="E16" s="24" t="s">
        <v>43</v>
      </c>
      <c r="F16" s="25" t="n">
        <v>2</v>
      </c>
      <c r="G16" s="26" t="n">
        <v>0</v>
      </c>
      <c r="H16" s="21" t="n">
        <f aca="false">F16*G16</f>
        <v>0</v>
      </c>
      <c r="I16" s="29" t="n">
        <v>0.025</v>
      </c>
      <c r="J16" s="23" t="n">
        <f aca="false">I16*F16</f>
        <v>0.05</v>
      </c>
    </row>
    <row r="17" customFormat="false" ht="28.7" hidden="false" customHeight="false" outlineLevel="0" collapsed="false">
      <c r="A17" s="14" t="n">
        <v>13</v>
      </c>
      <c r="B17" s="15" t="s">
        <v>16</v>
      </c>
      <c r="C17" s="24" t="s">
        <v>44</v>
      </c>
      <c r="D17" s="24" t="s">
        <v>45</v>
      </c>
      <c r="E17" s="24" t="s">
        <v>43</v>
      </c>
      <c r="F17" s="25" t="n">
        <v>202</v>
      </c>
      <c r="G17" s="26" t="n">
        <v>0</v>
      </c>
      <c r="H17" s="21" t="n">
        <f aca="false">F17*G17</f>
        <v>0</v>
      </c>
      <c r="I17" s="29" t="n">
        <v>0</v>
      </c>
      <c r="J17" s="23" t="n">
        <f aca="false">I17*F17</f>
        <v>0</v>
      </c>
    </row>
    <row r="18" customFormat="false" ht="13.8" hidden="false" customHeight="false" outlineLevel="0" collapsed="false">
      <c r="A18" s="14" t="n">
        <v>14</v>
      </c>
      <c r="B18" s="15" t="s">
        <v>37</v>
      </c>
      <c r="C18" s="30" t="s">
        <v>23</v>
      </c>
      <c r="D18" s="30" t="s">
        <v>46</v>
      </c>
      <c r="E18" s="31" t="s">
        <v>43</v>
      </c>
      <c r="F18" s="32" t="n">
        <v>202</v>
      </c>
      <c r="G18" s="33" t="n">
        <v>0</v>
      </c>
      <c r="H18" s="21" t="n">
        <f aca="false">F18*G18</f>
        <v>0</v>
      </c>
      <c r="I18" s="34" t="n">
        <v>0.007</v>
      </c>
      <c r="J18" s="23" t="n">
        <f aca="false">I18*F18</f>
        <v>1.414</v>
      </c>
    </row>
    <row r="19" customFormat="false" ht="13.8" hidden="false" customHeight="false" outlineLevel="0" collapsed="false">
      <c r="A19" s="14"/>
      <c r="B19" s="15"/>
      <c r="C19" s="27"/>
      <c r="D19" s="13" t="s">
        <v>47</v>
      </c>
      <c r="E19" s="18"/>
      <c r="F19" s="19"/>
      <c r="G19" s="20"/>
      <c r="H19" s="21"/>
      <c r="I19" s="23"/>
      <c r="J19" s="23"/>
    </row>
    <row r="20" customFormat="false" ht="19.5" hidden="false" customHeight="false" outlineLevel="0" collapsed="false">
      <c r="A20" s="14" t="n">
        <v>7</v>
      </c>
      <c r="B20" s="15" t="s">
        <v>16</v>
      </c>
      <c r="C20" s="24" t="s">
        <v>33</v>
      </c>
      <c r="D20" s="24" t="s">
        <v>34</v>
      </c>
      <c r="E20" s="24" t="s">
        <v>32</v>
      </c>
      <c r="F20" s="25" t="n">
        <v>220</v>
      </c>
      <c r="G20" s="26" t="n">
        <v>0</v>
      </c>
      <c r="H20" s="21" t="n">
        <f aca="false">F20*G20</f>
        <v>0</v>
      </c>
      <c r="I20" s="29" t="n">
        <v>0</v>
      </c>
      <c r="J20" s="23" t="n">
        <f aca="false">I20*F20</f>
        <v>0</v>
      </c>
    </row>
    <row r="21" customFormat="false" ht="19.5" hidden="false" customHeight="false" outlineLevel="0" collapsed="false">
      <c r="A21" s="14" t="n">
        <v>8</v>
      </c>
      <c r="B21" s="15" t="s">
        <v>16</v>
      </c>
      <c r="C21" s="24" t="s">
        <v>30</v>
      </c>
      <c r="D21" s="24" t="s">
        <v>48</v>
      </c>
      <c r="E21" s="24" t="s">
        <v>32</v>
      </c>
      <c r="F21" s="25" t="n">
        <v>220</v>
      </c>
      <c r="G21" s="26" t="n">
        <v>0</v>
      </c>
      <c r="H21" s="21" t="n">
        <f aca="false">F21*G21</f>
        <v>0</v>
      </c>
      <c r="I21" s="29" t="n">
        <v>0</v>
      </c>
      <c r="J21" s="23" t="n">
        <f aca="false">I21*F21</f>
        <v>0</v>
      </c>
    </row>
    <row r="22" customFormat="false" ht="19.5" hidden="false" customHeight="false" outlineLevel="0" collapsed="false">
      <c r="A22" s="14" t="n">
        <v>9</v>
      </c>
      <c r="B22" s="15" t="s">
        <v>16</v>
      </c>
      <c r="C22" s="24" t="s">
        <v>49</v>
      </c>
      <c r="D22" s="24" t="s">
        <v>50</v>
      </c>
      <c r="E22" s="24" t="s">
        <v>32</v>
      </c>
      <c r="F22" s="25" t="n">
        <v>220</v>
      </c>
      <c r="G22" s="26" t="n">
        <v>0</v>
      </c>
      <c r="H22" s="21" t="n">
        <f aca="false">F22*G22</f>
        <v>0</v>
      </c>
      <c r="I22" s="29" t="n">
        <v>0</v>
      </c>
      <c r="J22" s="23" t="n">
        <f aca="false">I22*F22</f>
        <v>0</v>
      </c>
    </row>
    <row r="23" customFormat="false" ht="28.7" hidden="false" customHeight="false" outlineLevel="0" collapsed="false">
      <c r="A23" s="14" t="n">
        <v>10</v>
      </c>
      <c r="B23" s="15" t="s">
        <v>16</v>
      </c>
      <c r="C23" s="24" t="s">
        <v>51</v>
      </c>
      <c r="D23" s="24" t="s">
        <v>52</v>
      </c>
      <c r="E23" s="24" t="s">
        <v>32</v>
      </c>
      <c r="F23" s="25" t="n">
        <v>220</v>
      </c>
      <c r="G23" s="26" t="n">
        <v>0</v>
      </c>
      <c r="H23" s="21" t="n">
        <f aca="false">F23*G23</f>
        <v>0</v>
      </c>
      <c r="I23" s="29" t="n">
        <v>0</v>
      </c>
      <c r="J23" s="23" t="n">
        <f aca="false">I23*F23</f>
        <v>0</v>
      </c>
    </row>
    <row r="24" customFormat="false" ht="28.7" hidden="false" customHeight="false" outlineLevel="0" collapsed="false">
      <c r="A24" s="14" t="n">
        <v>11</v>
      </c>
      <c r="B24" s="15" t="s">
        <v>16</v>
      </c>
      <c r="C24" s="24" t="s">
        <v>44</v>
      </c>
      <c r="D24" s="24" t="s">
        <v>53</v>
      </c>
      <c r="E24" s="24" t="s">
        <v>43</v>
      </c>
      <c r="F24" s="25" t="n">
        <v>173</v>
      </c>
      <c r="G24" s="26" t="n">
        <v>0</v>
      </c>
      <c r="H24" s="21" t="n">
        <f aca="false">F24*G24</f>
        <v>0</v>
      </c>
      <c r="I24" s="29" t="n">
        <v>0</v>
      </c>
      <c r="J24" s="23" t="n">
        <f aca="false">I24*F24</f>
        <v>0</v>
      </c>
    </row>
    <row r="25" customFormat="false" ht="13.8" hidden="false" customHeight="false" outlineLevel="0" collapsed="false">
      <c r="A25" s="14" t="n">
        <v>12</v>
      </c>
      <c r="B25" s="15" t="s">
        <v>37</v>
      </c>
      <c r="C25" s="30" t="s">
        <v>54</v>
      </c>
      <c r="D25" s="30" t="s">
        <v>55</v>
      </c>
      <c r="E25" s="31" t="s">
        <v>19</v>
      </c>
      <c r="F25" s="25" t="n">
        <v>173</v>
      </c>
      <c r="G25" s="26" t="n">
        <v>0</v>
      </c>
      <c r="H25" s="21" t="n">
        <f aca="false">F25*G25</f>
        <v>0</v>
      </c>
      <c r="I25" s="29" t="n">
        <v>0.035</v>
      </c>
      <c r="J25" s="23" t="n">
        <f aca="false">I25*F25</f>
        <v>6.055</v>
      </c>
    </row>
    <row r="26" customFormat="false" ht="28.7" hidden="false" customHeight="false" outlineLevel="0" collapsed="false">
      <c r="A26" s="14" t="n">
        <v>13</v>
      </c>
      <c r="B26" s="15" t="s">
        <v>16</v>
      </c>
      <c r="C26" s="24" t="s">
        <v>56</v>
      </c>
      <c r="D26" s="24" t="s">
        <v>57</v>
      </c>
      <c r="E26" s="24" t="s">
        <v>32</v>
      </c>
      <c r="F26" s="25" t="n">
        <v>220</v>
      </c>
      <c r="G26" s="26" t="n">
        <v>0</v>
      </c>
      <c r="H26" s="21" t="n">
        <f aca="false">F26*G26</f>
        <v>0</v>
      </c>
      <c r="I26" s="29" t="n">
        <v>0</v>
      </c>
      <c r="J26" s="23" t="n">
        <f aca="false">I26*F26</f>
        <v>0</v>
      </c>
    </row>
    <row r="27" customFormat="false" ht="13.8" hidden="false" customHeight="false" outlineLevel="0" collapsed="false">
      <c r="A27" s="14" t="n">
        <v>14</v>
      </c>
      <c r="B27" s="15" t="s">
        <v>37</v>
      </c>
      <c r="C27" s="30" t="s">
        <v>58</v>
      </c>
      <c r="D27" s="30" t="s">
        <v>59</v>
      </c>
      <c r="E27" s="31" t="s">
        <v>25</v>
      </c>
      <c r="F27" s="25" t="n">
        <v>2.2</v>
      </c>
      <c r="G27" s="26" t="n">
        <v>0</v>
      </c>
      <c r="H27" s="21" t="n">
        <f aca="false">F27*G27</f>
        <v>0</v>
      </c>
      <c r="I27" s="29" t="n">
        <v>1</v>
      </c>
      <c r="J27" s="23" t="n">
        <f aca="false">I27*F27</f>
        <v>2.2</v>
      </c>
    </row>
    <row r="28" customFormat="false" ht="13.8" hidden="false" customHeight="false" outlineLevel="0" collapsed="false">
      <c r="A28" s="14" t="n">
        <v>15</v>
      </c>
      <c r="B28" s="15" t="s">
        <v>16</v>
      </c>
      <c r="C28" s="24" t="s">
        <v>41</v>
      </c>
      <c r="D28" s="24" t="s">
        <v>60</v>
      </c>
      <c r="E28" s="24" t="s">
        <v>43</v>
      </c>
      <c r="F28" s="25" t="n">
        <v>12</v>
      </c>
      <c r="G28" s="26" t="n">
        <v>0</v>
      </c>
      <c r="H28" s="21" t="n">
        <f aca="false">F28*G28</f>
        <v>0</v>
      </c>
      <c r="I28" s="29" t="n">
        <v>0.03</v>
      </c>
      <c r="J28" s="23" t="n">
        <f aca="false">I28*F28</f>
        <v>0.36</v>
      </c>
    </row>
    <row r="29" customFormat="false" ht="13.8" hidden="false" customHeight="false" outlineLevel="0" collapsed="false">
      <c r="A29" s="14"/>
      <c r="B29" s="15"/>
      <c r="C29" s="35" t="s">
        <v>61</v>
      </c>
      <c r="D29" s="35" t="s">
        <v>62</v>
      </c>
      <c r="E29" s="36"/>
      <c r="F29" s="37"/>
      <c r="G29" s="38"/>
      <c r="H29" s="21"/>
      <c r="I29" s="23"/>
      <c r="J29" s="23"/>
    </row>
    <row r="30" customFormat="false" ht="13.8" hidden="false" customHeight="false" outlineLevel="0" collapsed="false">
      <c r="A30" s="14" t="n">
        <v>16</v>
      </c>
      <c r="B30" s="15" t="s">
        <v>16</v>
      </c>
      <c r="C30" s="24" t="s">
        <v>63</v>
      </c>
      <c r="D30" s="24" t="s">
        <v>64</v>
      </c>
      <c r="E30" s="24" t="s">
        <v>19</v>
      </c>
      <c r="F30" s="25" t="n">
        <v>6</v>
      </c>
      <c r="G30" s="26" t="n">
        <v>0</v>
      </c>
      <c r="H30" s="21" t="n">
        <f aca="false">F30*G30</f>
        <v>0</v>
      </c>
      <c r="I30" s="29" t="n">
        <v>0</v>
      </c>
      <c r="J30" s="23" t="n">
        <f aca="false">I30*F30</f>
        <v>0</v>
      </c>
    </row>
    <row r="31" customFormat="false" ht="13.8" hidden="false" customHeight="false" outlineLevel="0" collapsed="false">
      <c r="A31" s="14" t="n">
        <v>17</v>
      </c>
      <c r="B31" s="15" t="s">
        <v>37</v>
      </c>
      <c r="C31" s="30" t="s">
        <v>65</v>
      </c>
      <c r="D31" s="30" t="s">
        <v>66</v>
      </c>
      <c r="E31" s="31" t="s">
        <v>19</v>
      </c>
      <c r="F31" s="32" t="n">
        <v>6</v>
      </c>
      <c r="G31" s="33" t="n">
        <v>0</v>
      </c>
      <c r="H31" s="21" t="n">
        <f aca="false">F31*G31</f>
        <v>0</v>
      </c>
      <c r="I31" s="29" t="n">
        <v>0.05</v>
      </c>
      <c r="J31" s="23" t="n">
        <f aca="false">I31*F31</f>
        <v>0.3</v>
      </c>
    </row>
    <row r="32" customFormat="false" ht="13.8" hidden="false" customHeight="false" outlineLevel="0" collapsed="false">
      <c r="A32" s="14" t="n">
        <v>18</v>
      </c>
      <c r="B32" s="15" t="s">
        <v>16</v>
      </c>
      <c r="C32" s="24" t="s">
        <v>67</v>
      </c>
      <c r="D32" s="24" t="s">
        <v>68</v>
      </c>
      <c r="E32" s="24" t="s">
        <v>19</v>
      </c>
      <c r="F32" s="25" t="n">
        <v>10</v>
      </c>
      <c r="G32" s="26" t="n">
        <v>0</v>
      </c>
      <c r="H32" s="21" t="n">
        <f aca="false">F32*G32</f>
        <v>0</v>
      </c>
      <c r="I32" s="29" t="n">
        <v>0</v>
      </c>
      <c r="J32" s="23" t="n">
        <f aca="false">I32*F32</f>
        <v>0</v>
      </c>
    </row>
    <row r="33" customFormat="false" ht="19.5" hidden="false" customHeight="false" outlineLevel="0" collapsed="false">
      <c r="A33" s="14" t="n">
        <v>19</v>
      </c>
      <c r="B33" s="15" t="s">
        <v>37</v>
      </c>
      <c r="C33" s="30" t="s">
        <v>69</v>
      </c>
      <c r="D33" s="30" t="s">
        <v>70</v>
      </c>
      <c r="E33" s="31" t="s">
        <v>19</v>
      </c>
      <c r="F33" s="32" t="n">
        <v>10</v>
      </c>
      <c r="G33" s="33" t="n">
        <v>0</v>
      </c>
      <c r="H33" s="21" t="n">
        <f aca="false">F33*G33</f>
        <v>0</v>
      </c>
      <c r="I33" s="29" t="n">
        <v>0.1</v>
      </c>
      <c r="J33" s="23" t="n">
        <f aca="false">I33*F33</f>
        <v>1</v>
      </c>
    </row>
    <row r="34" customFormat="false" ht="13.8" hidden="false" customHeight="false" outlineLevel="0" collapsed="false">
      <c r="A34" s="14" t="n">
        <v>20</v>
      </c>
      <c r="B34" s="15" t="s">
        <v>16</v>
      </c>
      <c r="C34" s="24" t="s">
        <v>63</v>
      </c>
      <c r="D34" s="24" t="s">
        <v>71</v>
      </c>
      <c r="E34" s="24" t="s">
        <v>19</v>
      </c>
      <c r="F34" s="25" t="n">
        <v>2</v>
      </c>
      <c r="G34" s="26" t="n">
        <v>0</v>
      </c>
      <c r="H34" s="21" t="n">
        <f aca="false">F34*G34</f>
        <v>0</v>
      </c>
      <c r="I34" s="29" t="n">
        <v>0</v>
      </c>
      <c r="J34" s="23" t="n">
        <f aca="false">I34*F34</f>
        <v>0</v>
      </c>
    </row>
    <row r="35" customFormat="false" ht="13.8" hidden="false" customHeight="false" outlineLevel="0" collapsed="false">
      <c r="A35" s="14" t="n">
        <v>21</v>
      </c>
      <c r="B35" s="15" t="s">
        <v>37</v>
      </c>
      <c r="C35" s="30" t="s">
        <v>65</v>
      </c>
      <c r="D35" s="30" t="s">
        <v>72</v>
      </c>
      <c r="E35" s="31" t="s">
        <v>19</v>
      </c>
      <c r="F35" s="32" t="n">
        <v>2</v>
      </c>
      <c r="G35" s="33" t="n">
        <v>0</v>
      </c>
      <c r="H35" s="21" t="n">
        <f aca="false">F35*G35</f>
        <v>0</v>
      </c>
      <c r="I35" s="29" t="n">
        <v>1</v>
      </c>
      <c r="J35" s="23" t="n">
        <f aca="false">I35*F35</f>
        <v>2</v>
      </c>
    </row>
    <row r="36" customFormat="false" ht="19.5" hidden="false" customHeight="false" outlineLevel="0" collapsed="false">
      <c r="A36" s="14"/>
      <c r="B36" s="15"/>
      <c r="C36" s="30"/>
      <c r="D36" s="30" t="s">
        <v>73</v>
      </c>
      <c r="E36" s="31"/>
      <c r="F36" s="32"/>
      <c r="G36" s="33"/>
      <c r="H36" s="21"/>
      <c r="I36" s="29"/>
      <c r="J36" s="23"/>
    </row>
    <row r="37" customFormat="false" ht="13.8" hidden="false" customHeight="false" outlineLevel="0" collapsed="false">
      <c r="A37" s="14"/>
      <c r="B37" s="15"/>
      <c r="C37" s="16"/>
      <c r="D37" s="39"/>
      <c r="E37" s="16"/>
      <c r="F37" s="40"/>
      <c r="G37" s="20"/>
      <c r="H37" s="41"/>
      <c r="I37" s="42"/>
      <c r="J37" s="42"/>
    </row>
    <row r="38" customFormat="false" ht="13.8" hidden="false" customHeight="false" outlineLevel="0" collapsed="false">
      <c r="A38" s="43" t="n">
        <v>0</v>
      </c>
      <c r="B38" s="44" t="s">
        <v>11</v>
      </c>
      <c r="C38" s="45" t="s">
        <v>74</v>
      </c>
      <c r="D38" s="46" t="s">
        <v>75</v>
      </c>
      <c r="E38" s="45"/>
      <c r="F38" s="10"/>
      <c r="G38" s="47"/>
      <c r="H38" s="48" t="n">
        <f aca="false">SUM(H39:H39)</f>
        <v>0</v>
      </c>
      <c r="I38" s="49"/>
      <c r="J38" s="49"/>
    </row>
    <row r="39" customFormat="false" ht="28.7" hidden="false" customHeight="false" outlineLevel="0" collapsed="false">
      <c r="A39" s="14" t="n">
        <v>22</v>
      </c>
      <c r="B39" s="15" t="s">
        <v>16</v>
      </c>
      <c r="C39" s="24" t="s">
        <v>76</v>
      </c>
      <c r="D39" s="24" t="s">
        <v>77</v>
      </c>
      <c r="E39" s="50" t="s">
        <v>25</v>
      </c>
      <c r="F39" s="51" t="n">
        <f aca="false">J2</f>
        <v>288.599</v>
      </c>
      <c r="G39" s="52" t="n">
        <v>0</v>
      </c>
      <c r="H39" s="53" t="n">
        <f aca="false">F39*G39</f>
        <v>0</v>
      </c>
      <c r="I39" s="54" t="n">
        <v>0</v>
      </c>
      <c r="J39" s="51" t="n">
        <v>0</v>
      </c>
    </row>
    <row r="40" customFormat="false" ht="13.8" hidden="false" customHeight="false" outlineLevel="0" collapsed="false">
      <c r="A40" s="14"/>
      <c r="B40" s="15"/>
      <c r="C40" s="24"/>
      <c r="D40" s="24"/>
      <c r="E40" s="50"/>
      <c r="F40" s="51"/>
      <c r="G40" s="52"/>
      <c r="H40" s="53"/>
      <c r="I40" s="54"/>
      <c r="J40" s="51"/>
    </row>
    <row r="41" customFormat="false" ht="13.8" hidden="false" customHeight="false" outlineLevel="0" collapsed="false">
      <c r="A41" s="43" t="n">
        <v>0</v>
      </c>
      <c r="B41" s="44" t="s">
        <v>11</v>
      </c>
      <c r="C41" s="45" t="s">
        <v>78</v>
      </c>
      <c r="D41" s="46" t="s">
        <v>79</v>
      </c>
      <c r="E41" s="45"/>
      <c r="F41" s="10"/>
      <c r="G41" s="47"/>
      <c r="H41" s="48" t="n">
        <f aca="false">SUM(H42:H45)</f>
        <v>0</v>
      </c>
      <c r="I41" s="49"/>
      <c r="J41" s="49"/>
    </row>
    <row r="42" customFormat="false" ht="13.8" hidden="false" customHeight="false" outlineLevel="0" collapsed="false">
      <c r="A42" s="14" t="n">
        <v>23</v>
      </c>
      <c r="B42" s="15" t="s">
        <v>16</v>
      </c>
      <c r="C42" s="24" t="s">
        <v>23</v>
      </c>
      <c r="D42" s="24" t="s">
        <v>80</v>
      </c>
      <c r="E42" s="50" t="s">
        <v>81</v>
      </c>
      <c r="F42" s="51" t="n">
        <v>1</v>
      </c>
      <c r="G42" s="52" t="n">
        <v>0</v>
      </c>
      <c r="H42" s="21" t="n">
        <f aca="false">F42*G42</f>
        <v>0</v>
      </c>
      <c r="I42" s="54" t="n">
        <v>0</v>
      </c>
      <c r="J42" s="51" t="n">
        <v>0</v>
      </c>
    </row>
    <row r="43" customFormat="false" ht="13.8" hidden="false" customHeight="false" outlineLevel="0" collapsed="false">
      <c r="A43" s="14" t="n">
        <v>24</v>
      </c>
      <c r="B43" s="15" t="s">
        <v>16</v>
      </c>
      <c r="C43" s="24" t="s">
        <v>23</v>
      </c>
      <c r="D43" s="24" t="s">
        <v>82</v>
      </c>
      <c r="E43" s="50" t="s">
        <v>81</v>
      </c>
      <c r="F43" s="51" t="n">
        <v>1</v>
      </c>
      <c r="G43" s="52" t="n">
        <v>0</v>
      </c>
      <c r="H43" s="21" t="n">
        <f aca="false">F43*G43</f>
        <v>0</v>
      </c>
      <c r="I43" s="54" t="n">
        <v>0</v>
      </c>
      <c r="J43" s="51" t="n">
        <v>0</v>
      </c>
    </row>
    <row r="44" customFormat="false" ht="13.8" hidden="false" customHeight="false" outlineLevel="0" collapsed="false">
      <c r="A44" s="14" t="n">
        <v>25</v>
      </c>
      <c r="B44" s="15" t="s">
        <v>16</v>
      </c>
      <c r="C44" s="24" t="s">
        <v>23</v>
      </c>
      <c r="D44" s="24" t="s">
        <v>83</v>
      </c>
      <c r="E44" s="50" t="s">
        <v>81</v>
      </c>
      <c r="F44" s="51" t="n">
        <v>1</v>
      </c>
      <c r="G44" s="52" t="n">
        <v>0</v>
      </c>
      <c r="H44" s="21" t="n">
        <f aca="false">F44*G44</f>
        <v>0</v>
      </c>
      <c r="I44" s="54" t="n">
        <v>0</v>
      </c>
      <c r="J44" s="51" t="n">
        <v>0</v>
      </c>
    </row>
    <row r="45" customFormat="false" ht="13.8" hidden="false" customHeight="false" outlineLevel="0" collapsed="false">
      <c r="A45" s="14" t="n">
        <v>26</v>
      </c>
      <c r="B45" s="15" t="s">
        <v>16</v>
      </c>
      <c r="C45" s="24" t="s">
        <v>23</v>
      </c>
      <c r="D45" s="24" t="s">
        <v>84</v>
      </c>
      <c r="E45" s="50" t="s">
        <v>81</v>
      </c>
      <c r="F45" s="51" t="n">
        <v>2</v>
      </c>
      <c r="G45" s="52" t="n">
        <v>0</v>
      </c>
      <c r="H45" s="21" t="n">
        <f aca="false">F45*G45</f>
        <v>0</v>
      </c>
      <c r="I45" s="54" t="n">
        <v>0</v>
      </c>
      <c r="J45" s="51" t="n">
        <v>0</v>
      </c>
    </row>
    <row r="46" customFormat="false" ht="13.8" hidden="false" customHeight="false" outlineLevel="0" collapsed="false">
      <c r="A46" s="55"/>
      <c r="B46" s="55"/>
      <c r="C46" s="55"/>
      <c r="D46" s="55"/>
      <c r="E46" s="55"/>
      <c r="F46" s="55"/>
      <c r="G46" s="56"/>
      <c r="H46" s="55"/>
      <c r="I46" s="55"/>
      <c r="J46" s="55"/>
    </row>
    <row r="47" customFormat="false" ht="13.8" hidden="false" customHeight="false" outlineLevel="0" collapsed="false">
      <c r="A47" s="55"/>
      <c r="B47" s="57" t="s">
        <v>85</v>
      </c>
      <c r="C47" s="57"/>
      <c r="D47" s="57"/>
      <c r="E47" s="57"/>
      <c r="F47" s="57"/>
      <c r="G47" s="57"/>
      <c r="H47" s="58" t="n">
        <f aca="false">H38+H3+H41</f>
        <v>0</v>
      </c>
      <c r="I47" s="55"/>
      <c r="J47" s="55"/>
    </row>
    <row r="48" customFormat="false" ht="13.8" hidden="false" customHeight="false" outlineLevel="0" collapsed="false">
      <c r="A48" s="55"/>
      <c r="B48" s="57" t="s">
        <v>86</v>
      </c>
      <c r="C48" s="57"/>
      <c r="D48" s="57"/>
      <c r="E48" s="57"/>
      <c r="F48" s="57"/>
      <c r="G48" s="57"/>
      <c r="H48" s="58" t="n">
        <f aca="false">H47*0.21</f>
        <v>0</v>
      </c>
      <c r="I48" s="55"/>
      <c r="J48" s="55"/>
    </row>
    <row r="49" customFormat="false" ht="13.8" hidden="false" customHeight="false" outlineLevel="0" collapsed="false">
      <c r="A49" s="55"/>
      <c r="B49" s="57" t="s">
        <v>87</v>
      </c>
      <c r="C49" s="57"/>
      <c r="D49" s="57"/>
      <c r="E49" s="57"/>
      <c r="F49" s="57"/>
      <c r="G49" s="57"/>
      <c r="H49" s="58" t="n">
        <f aca="false">SUM(H47:H48)</f>
        <v>0</v>
      </c>
      <c r="I49" s="55"/>
      <c r="J49" s="55"/>
    </row>
    <row r="51" customFormat="false" ht="13.8" hidden="false" customHeight="false" outlineLevel="0" collapsed="false">
      <c r="A51" s="0" t="s">
        <v>88</v>
      </c>
      <c r="F51" s="0" t="s">
        <v>89</v>
      </c>
    </row>
    <row r="52" customFormat="false" ht="13.8" hidden="false" customHeight="false" outlineLevel="0" collapsed="false">
      <c r="G52" s="0"/>
    </row>
    <row r="53" customFormat="false" ht="13.8" hidden="false" customHeight="false" outlineLevel="0" collapsed="false">
      <c r="G53" s="0"/>
    </row>
  </sheetData>
  <sheetProtection sheet="true" objects="true" scenarios="true" selectLockedCells="true"/>
  <mergeCells count="3">
    <mergeCell ref="B47:G47"/>
    <mergeCell ref="B48:G48"/>
    <mergeCell ref="B49:G49"/>
  </mergeCells>
  <printOptions headings="false" gridLines="false" gridLinesSet="true" horizontalCentered="false" verticalCentered="false"/>
  <pageMargins left="0.472222222222222" right="0.39375" top="0.718055555555556" bottom="0.718055555555556" header="0.39375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&amp;L&amp;"Times New Roman,obyčejné"&amp;12Položkový rozpočet - komunikace a mobiliář&amp;R&amp;"Times New Roman,obyčejné"&amp;12Revitalizace Steidlova parku v Domažlicích</oddHeader>
    <oddFooter>&amp;R&amp;"Times New Roman,obyčejné"&amp;12strana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4459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2020-04-06T23:48:24Z</dcterms:created>
  <dc:creator/>
  <dc:description/>
  <dc:language>cs-CZ</dc:language>
  <cp:lastModifiedBy/>
  <dcterms:modified xsi:type="dcterms:W3CDTF">2022-06-08T14:32:34Z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16.1.8.16350</vt:lpwstr>
  </property>
</Properties>
</file>