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filterPrivacy="1" defaultThemeVersion="124226"/>
  <bookViews>
    <workbookView xWindow="65416" yWindow="65416" windowWidth="29040" windowHeight="15840" activeTab="0"/>
  </bookViews>
  <sheets>
    <sheet name="Nábytek" sheetId="1" r:id="rId1"/>
  </sheets>
  <definedNames/>
  <calcPr calcId="181029"/>
</workbook>
</file>

<file path=xl/sharedStrings.xml><?xml version="1.0" encoding="utf-8"?>
<sst xmlns="http://schemas.openxmlformats.org/spreadsheetml/2006/main" count="51" uniqueCount="50">
  <si>
    <t>pořadové číslo</t>
  </si>
  <si>
    <t>název zařízení</t>
  </si>
  <si>
    <t>ks</t>
  </si>
  <si>
    <t>% DPH</t>
  </si>
  <si>
    <t>DPH</t>
  </si>
  <si>
    <t>celkem s DPH</t>
  </si>
  <si>
    <t xml:space="preserve">jednotková cena </t>
  </si>
  <si>
    <t>celkem bez DPH</t>
  </si>
  <si>
    <t xml:space="preserve">Rozměrová tolerance nábytku je +5% a -5%. Nutné zaměření prostor před výrobou nábytku. </t>
  </si>
  <si>
    <t xml:space="preserve"> </t>
  </si>
  <si>
    <t>zpracoval:</t>
  </si>
  <si>
    <t xml:space="preserve">Od:  </t>
  </si>
  <si>
    <r>
      <t xml:space="preserve">Pro: </t>
    </r>
    <r>
      <rPr>
        <b/>
        <sz val="11"/>
        <color theme="1"/>
        <rFont val="Calibri"/>
        <family val="2"/>
        <scheme val="minor"/>
      </rPr>
      <t>MŠ Domažlice-Petrovická</t>
    </r>
  </si>
  <si>
    <t>datum:</t>
  </si>
  <si>
    <t>Stůl kancelářský  ředitelna 1800x800x750 mm, ocelová rámová podnož RAL9006 struktura, jekl 40x40 mm, rektifikace, stolová deska LTD 18 mm, ABS 2 mm</t>
  </si>
  <si>
    <t xml:space="preserve">Židle kancelářská otočná, synchronní mechanika, podhlavní a bederní opěrka, výškově, úhlově a podélně stavitelné područky, nosnost 130kg, kolečka na tvrdý povrch </t>
  </si>
  <si>
    <t>Stůl kancelářský  zasedačka 2400x800x750 mm, ocelová rámová podnož RAL9006 struktura, jekl 40x40 mm, rektifikace, stolová deska LTD 18 mm, ABS 2 mm</t>
  </si>
  <si>
    <t>Celkem bez DPH v Kč</t>
  </si>
  <si>
    <t>Celkem s DPH v Kč</t>
  </si>
  <si>
    <t>DPH 21%</t>
  </si>
  <si>
    <t>Židle kancelářská dřevěná, polstrovaná, stohovatelná, skořepina bukový multiplex, bezbarvý lak, čalouněný sedací panel, podnož ocelová čtyřnohá, RAL9006, V910xŠ420 mm, vel. 6, potahová látka otěruvzdornost 100tis. cyklů</t>
  </si>
  <si>
    <t xml:space="preserve">Sedák, šestiúhelník V150x540x468 - čalouněný, snímatelný potah, výběr z min. z 8-mi barev potahové látky s otěruvzdornostím min. 50-tis cyklů, 100% PES s úpravou pro snadné číštění </t>
  </si>
  <si>
    <t xml:space="preserve">Sedák V50x400 mm, tvar čtverce, trojúhelníku, kruhu, čalouněný, snímatelný potah, výběr z min. z 8-mi barev potahové látky s otěruvzdornostím min. 50-tis cyklů, 100% PES s úpravou pro snadné číštění </t>
  </si>
  <si>
    <t xml:space="preserve">Sedák, šestiúhelník V300x540x468 - čalouněný, snímatelný potah, výběr z min. z 8-mi barev potahové látky s otěruvzdornostím min. 50-tis cyklů, 100% PES s úpravou pro snadné číštění  </t>
  </si>
  <si>
    <t xml:space="preserve">Sedák, šestiúhelník V450x540x468 - čalouněný, snímatelný potah, výběr z min. z 8-mi barev potahové látky s otěruvzdornostím min. 50-tis cyklů, 100% PES s úpravou pro snadné číštění </t>
  </si>
  <si>
    <t>zrcadlo, zabroušené hrany, 2400x600 mm</t>
  </si>
  <si>
    <t>zrcadlo, zaboušené hrany, 800x600 mm</t>
  </si>
  <si>
    <t>Lehátko MŠ stohovatelné skládací 1260x660x200, provedení buk masiv, bezbarvý lak, s roštem, matrace  s textilním potahem 70x1200x600 mm, každé dvanácté lůžko obsahuje kolečka</t>
  </si>
  <si>
    <t>Plastová zásuvka  150x312x427 - výběr z min. z 9-ti barev</t>
  </si>
  <si>
    <t>Plastová zásuvka 300x312x427 - výběr z min. z 9-ti barev</t>
  </si>
  <si>
    <t>Plastová zásuvka  75x312x427 - výběr z min. z 9-ti barev</t>
  </si>
  <si>
    <t>Stůl dětský kulatý D 1200 mm, výška 530 mm, podnož lepený bukový masiv, plastové kluzáky, bezbarvý lak, stolová deska DTD 18 mm + HPL+ lakovaný bukový nakližek (variantně lze nabídnou stůl šestiúhelníkový - vhodnější pro práci 6-ti dětí)</t>
  </si>
  <si>
    <t>Stůl dětský kulatý D 1200 mm, výška 590 mm, podnož lepený bukový masiv, plastové kluzáky, bezbarvý lak, stolová deska DTD 18 mm + HPL+ lakovaný bukový nakližek (variantně lze nabídnou stůl šestiúhelníkový - vhodnější pro práci 6-ti dětí)</t>
  </si>
  <si>
    <t>Stůl dětský kulatý D 1200 mm, výška 640 mm, podnož lepený bukový masiv, plastové kluzáky, bezbarvý lak, stolová deska DTD 18 mm + HPL+ lakovaný bukový nakližek (variantně lze nabídnou stůl šestiúhelníkový - vhodnější pro práci 6-ti dětí)</t>
  </si>
  <si>
    <t>Židle dětská dřevěná, kostra - lepený bukový masiv, bezbarvý lak, sedák a opěrák mořený, lakovaný, kluzáky, výška 310 mm</t>
  </si>
  <si>
    <t>Židle dětská dřevěná, kostra - lepený bukový masiv, bezbarvý lak, sedák a opěrák mořený, lakovaný, kluzáky, výška 350 mm</t>
  </si>
  <si>
    <t>Židle dětská dřevěná, kostra - lepený bukový masiv, bezbarvý lak, sedák a opěrák mořený, lakovaný, kluzáky, výška 380 mm</t>
  </si>
  <si>
    <t>Regál policový, ocelový bezšroubový, RAL9003, police LTD bílá , V1800xH350xŠ900 mm, 5 polic, 175 kg/polici</t>
  </si>
  <si>
    <t xml:space="preserve">Kontejner 4-zásuvkový, mobilní, uzamykatelný, LTD 18 mm, ABS 2 mm, 586x400x554 mm, lisovaná úchytka tvaru C nasazená na hranu dveří o rozměru min. 160x60 mm, plně zákrývající otvor po frézování s výběrem min. ze 6-ti barev </t>
  </si>
  <si>
    <t xml:space="preserve">Úložné skříně ředitelna, sestava délky 4,6 bm, V1800 mm(5OH)x H480 mm, 1x skříň šatní Š800 mm, 2x skříň 2OH dveře Š800 mm + 3OH otevřená, 1x skříň s dveřmi Š800 mm, 1x skříň otevřená, V735xŠ363 mm + 2 přestavitelné police, 1x skříň dveře,otevřená, dveře, V735xŠ1049 mm, dveře Š361 mm + 2x  přestavitelná police v každém díle: lepené korpusy LTD 18 mm, rektifikace, ABS 2 mm vyjma hrana na styku, zde ABS 0,8 mm, police se zamezením nechtěného vysunutí - zafrézované  válcové podpěry polic v provedené plast + ocelový trn, skříně uzamykatelné systémem jednotného klíče, bezpečná lisovaná úchytka tvaru C nasazená na hranu dveří o rozměru min. 160x60 mm, plně zákrývající otvor po frézování s výběrem min. ze 6-ti barev </t>
  </si>
  <si>
    <t>Dekory LTD minimálně v rozsahu 20 dekorů. Hrany vodovzdorné - PUR technologie.</t>
  </si>
  <si>
    <t xml:space="preserve">Stůl kancelářský pro pedagogický dozor, katedra, 760x1300x600 mm, 4 zásuvková, uzamykatelná, provedení korpusu LTD 18 mm, pracovní plocha LTD 25 mm, čelo až k podlaze, bezpečná lisovaná úchytka tvaru C nasazená na hranu dveří o rozměru min. 160x60 mm, plně zákrývající otvor po frézování s výběrem min. ze 6-ti barev </t>
  </si>
  <si>
    <t>Zakázka: Vybavení MŠ Petrovická Domažlice, dodávka nábytku</t>
  </si>
  <si>
    <t>Doplnění zadání:</t>
  </si>
  <si>
    <t>Ocelové konstrukce RAL9006 struktura. Barevné řešení bude konzultováno s projektantem a investorem.</t>
  </si>
  <si>
    <t>Součástí nabídkové ceny je doprava, montáž, umístění a likvidace obalů</t>
  </si>
  <si>
    <t>Název stavby: „Novostavba mateřské školy Petrovická“</t>
  </si>
  <si>
    <t>Název projektu: „Domažlice - MŠ Petrovická“</t>
  </si>
  <si>
    <t>Registrační číslo projektu CZ.06.4.59/0.0/0.0/16_075/0011884</t>
  </si>
  <si>
    <t>Záruka na kompletní nábytek 36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</si>
</sst>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horizontal="right" vertical="center"/>
      <protection/>
    </xf>
    <xf numFmtId="0" fontId="7" fillId="0" borderId="1" xfId="20" applyFont="1" applyBorder="1" applyProtection="1">
      <alignment/>
      <protection/>
    </xf>
    <xf numFmtId="0" fontId="8" fillId="0" borderId="1" xfId="20" applyFont="1" applyBorder="1" applyProtection="1">
      <alignment/>
      <protection/>
    </xf>
    <xf numFmtId="0" fontId="7" fillId="0" borderId="1" xfId="20" applyFont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 locked="0"/>
    </xf>
    <xf numFmtId="4" fontId="2" fillId="0" borderId="5" xfId="0" applyNumberFormat="1" applyFont="1" applyFill="1" applyBorder="1" applyAlignment="1" applyProtection="1">
      <alignment horizontal="right"/>
      <protection locked="0"/>
    </xf>
    <xf numFmtId="4" fontId="2" fillId="0" borderId="6" xfId="0" applyNumberFormat="1" applyFont="1" applyFill="1" applyBorder="1" applyAlignment="1" applyProtection="1">
      <alignment horizontal="right"/>
      <protection locked="0"/>
    </xf>
    <xf numFmtId="164" fontId="6" fillId="0" borderId="7" xfId="0" applyNumberFormat="1" applyFont="1" applyBorder="1" applyAlignment="1" applyProtection="1">
      <alignment horizontal="left"/>
      <protection locked="0"/>
    </xf>
    <xf numFmtId="164" fontId="6" fillId="0" borderId="8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workbookViewId="0" topLeftCell="A31">
      <selection activeCell="C56" sqref="C56"/>
    </sheetView>
  </sheetViews>
  <sheetFormatPr defaultColWidth="9.140625" defaultRowHeight="15"/>
  <cols>
    <col min="1" max="1" width="6.00390625" style="1" customWidth="1"/>
    <col min="2" max="2" width="76.421875" style="5" customWidth="1"/>
    <col min="3" max="3" width="9.140625" style="1" customWidth="1"/>
    <col min="4" max="4" width="10.00390625" style="1" bestFit="1" customWidth="1"/>
    <col min="5" max="5" width="7.140625" style="1" customWidth="1"/>
    <col min="6" max="6" width="11.421875" style="1" bestFit="1" customWidth="1"/>
    <col min="7" max="8" width="12.7109375" style="1" customWidth="1"/>
    <col min="9" max="9" width="14.140625" style="1" customWidth="1"/>
    <col min="10" max="10" width="64.28125" style="1" customWidth="1"/>
    <col min="11" max="16384" width="9.140625" style="1" customWidth="1"/>
  </cols>
  <sheetData>
    <row r="1" spans="2:8" ht="42.75" customHeight="1">
      <c r="B1" s="2" t="s">
        <v>42</v>
      </c>
      <c r="G1" s="3" t="s">
        <v>13</v>
      </c>
      <c r="H1" s="4"/>
    </row>
    <row r="2" ht="15">
      <c r="B2" s="5" t="s">
        <v>12</v>
      </c>
    </row>
    <row r="3" spans="2:8" ht="15">
      <c r="B3" s="5" t="s">
        <v>11</v>
      </c>
      <c r="D3" s="1" t="s">
        <v>10</v>
      </c>
      <c r="E3" s="27"/>
      <c r="F3" s="27"/>
      <c r="G3" s="27"/>
      <c r="H3" s="27"/>
    </row>
    <row r="5" spans="1:8" ht="30">
      <c r="A5" s="20" t="s">
        <v>0</v>
      </c>
      <c r="B5" s="21" t="s">
        <v>1</v>
      </c>
      <c r="C5" s="21" t="s">
        <v>2</v>
      </c>
      <c r="D5" s="7" t="s">
        <v>6</v>
      </c>
      <c r="E5" s="6" t="s">
        <v>3</v>
      </c>
      <c r="F5" s="6" t="s">
        <v>4</v>
      </c>
      <c r="G5" s="8" t="s">
        <v>7</v>
      </c>
      <c r="H5" s="8" t="s">
        <v>5</v>
      </c>
    </row>
    <row r="6" spans="1:8" ht="55.5" customHeight="1">
      <c r="A6" s="21">
        <v>1</v>
      </c>
      <c r="B6" s="22" t="s">
        <v>41</v>
      </c>
      <c r="C6" s="23">
        <v>3</v>
      </c>
      <c r="D6" s="9"/>
      <c r="E6" s="10">
        <v>21</v>
      </c>
      <c r="F6" s="9">
        <f aca="true" t="shared" si="0" ref="F6:F29">D6*0.21*C6</f>
        <v>0</v>
      </c>
      <c r="G6" s="9">
        <f aca="true" t="shared" si="1" ref="G6:G29">D6*C6</f>
        <v>0</v>
      </c>
      <c r="H6" s="9">
        <f>G6*1.21</f>
        <v>0</v>
      </c>
    </row>
    <row r="7" spans="1:8" ht="28.5" customHeight="1">
      <c r="A7" s="21">
        <v>2</v>
      </c>
      <c r="B7" s="22" t="s">
        <v>15</v>
      </c>
      <c r="C7" s="23">
        <v>6</v>
      </c>
      <c r="D7" s="9"/>
      <c r="E7" s="10">
        <v>21</v>
      </c>
      <c r="F7" s="9">
        <f t="shared" si="0"/>
        <v>0</v>
      </c>
      <c r="G7" s="9">
        <f t="shared" si="1"/>
        <v>0</v>
      </c>
      <c r="H7" s="9">
        <f aca="true" t="shared" si="2" ref="H7:H29">G7*1.21</f>
        <v>0</v>
      </c>
    </row>
    <row r="8" spans="1:8" ht="37.5" customHeight="1">
      <c r="A8" s="21">
        <v>3</v>
      </c>
      <c r="B8" s="22" t="s">
        <v>31</v>
      </c>
      <c r="C8" s="23">
        <v>5</v>
      </c>
      <c r="D8" s="9"/>
      <c r="E8" s="10">
        <v>21</v>
      </c>
      <c r="F8" s="9">
        <f aca="true" t="shared" si="3" ref="F8:F13">D8*0.21*C8</f>
        <v>0</v>
      </c>
      <c r="G8" s="9">
        <f aca="true" t="shared" si="4" ref="G8:G13">D8*C8</f>
        <v>0</v>
      </c>
      <c r="H8" s="9">
        <f aca="true" t="shared" si="5" ref="H8:H13">G8*1.21</f>
        <v>0</v>
      </c>
    </row>
    <row r="9" spans="1:8" ht="37.5" customHeight="1">
      <c r="A9" s="21">
        <v>4</v>
      </c>
      <c r="B9" s="22" t="s">
        <v>32</v>
      </c>
      <c r="C9" s="23">
        <v>5</v>
      </c>
      <c r="D9" s="9"/>
      <c r="E9" s="10">
        <v>21</v>
      </c>
      <c r="F9" s="9">
        <f t="shared" si="3"/>
        <v>0</v>
      </c>
      <c r="G9" s="9">
        <f t="shared" si="4"/>
        <v>0</v>
      </c>
      <c r="H9" s="9">
        <f t="shared" si="5"/>
        <v>0</v>
      </c>
    </row>
    <row r="10" spans="1:8" ht="37.5" customHeight="1">
      <c r="A10" s="21">
        <v>5</v>
      </c>
      <c r="B10" s="22" t="s">
        <v>33</v>
      </c>
      <c r="C10" s="23">
        <v>5</v>
      </c>
      <c r="D10" s="9"/>
      <c r="E10" s="10">
        <v>21</v>
      </c>
      <c r="F10" s="9">
        <f aca="true" t="shared" si="6" ref="F10:F12">D10*0.21*C10</f>
        <v>0</v>
      </c>
      <c r="G10" s="9">
        <f aca="true" t="shared" si="7" ref="G10:G12">D10*C10</f>
        <v>0</v>
      </c>
      <c r="H10" s="9">
        <f aca="true" t="shared" si="8" ref="H10:H12">G10*1.21</f>
        <v>0</v>
      </c>
    </row>
    <row r="11" spans="1:8" ht="31.5" customHeight="1">
      <c r="A11" s="21">
        <v>6</v>
      </c>
      <c r="B11" s="22" t="s">
        <v>34</v>
      </c>
      <c r="C11" s="23">
        <v>25</v>
      </c>
      <c r="D11" s="9"/>
      <c r="E11" s="10">
        <v>21</v>
      </c>
      <c r="F11" s="9">
        <f aca="true" t="shared" si="9" ref="F11">D11*0.21*C11</f>
        <v>0</v>
      </c>
      <c r="G11" s="9">
        <f aca="true" t="shared" si="10" ref="G11">D11*C11</f>
        <v>0</v>
      </c>
      <c r="H11" s="9">
        <f aca="true" t="shared" si="11" ref="H11">G11*1.21</f>
        <v>0</v>
      </c>
    </row>
    <row r="12" spans="1:8" ht="31.5" customHeight="1">
      <c r="A12" s="21">
        <v>7</v>
      </c>
      <c r="B12" s="22" t="s">
        <v>35</v>
      </c>
      <c r="C12" s="23">
        <v>25</v>
      </c>
      <c r="D12" s="9"/>
      <c r="E12" s="10">
        <v>21</v>
      </c>
      <c r="F12" s="9">
        <f t="shared" si="6"/>
        <v>0</v>
      </c>
      <c r="G12" s="9">
        <f t="shared" si="7"/>
        <v>0</v>
      </c>
      <c r="H12" s="9">
        <f t="shared" si="8"/>
        <v>0</v>
      </c>
    </row>
    <row r="13" spans="1:8" ht="31.5" customHeight="1">
      <c r="A13" s="21">
        <v>8</v>
      </c>
      <c r="B13" s="22" t="s">
        <v>36</v>
      </c>
      <c r="C13" s="23">
        <v>25</v>
      </c>
      <c r="D13" s="9"/>
      <c r="E13" s="10">
        <v>21</v>
      </c>
      <c r="F13" s="9">
        <f t="shared" si="3"/>
        <v>0</v>
      </c>
      <c r="G13" s="9">
        <f t="shared" si="4"/>
        <v>0</v>
      </c>
      <c r="H13" s="9">
        <f t="shared" si="5"/>
        <v>0</v>
      </c>
    </row>
    <row r="14" spans="1:8" ht="29.25" customHeight="1">
      <c r="A14" s="21">
        <v>9</v>
      </c>
      <c r="B14" s="22" t="s">
        <v>27</v>
      </c>
      <c r="C14" s="23">
        <v>75</v>
      </c>
      <c r="D14" s="9"/>
      <c r="E14" s="10">
        <v>21</v>
      </c>
      <c r="F14" s="9">
        <f t="shared" si="0"/>
        <v>0</v>
      </c>
      <c r="G14" s="9">
        <f t="shared" si="1"/>
        <v>0</v>
      </c>
      <c r="H14" s="9">
        <f t="shared" si="2"/>
        <v>0</v>
      </c>
    </row>
    <row r="15" spans="1:8" ht="23.25" customHeight="1">
      <c r="A15" s="21">
        <v>10</v>
      </c>
      <c r="B15" s="24" t="s">
        <v>28</v>
      </c>
      <c r="C15" s="25">
        <v>16</v>
      </c>
      <c r="D15" s="9"/>
      <c r="E15" s="10">
        <v>21</v>
      </c>
      <c r="F15" s="9">
        <f t="shared" si="0"/>
        <v>0</v>
      </c>
      <c r="G15" s="9">
        <f t="shared" si="1"/>
        <v>0</v>
      </c>
      <c r="H15" s="9">
        <f t="shared" si="2"/>
        <v>0</v>
      </c>
    </row>
    <row r="16" spans="1:8" ht="21" customHeight="1">
      <c r="A16" s="21">
        <v>11</v>
      </c>
      <c r="B16" s="24" t="s">
        <v>29</v>
      </c>
      <c r="C16" s="25">
        <v>40</v>
      </c>
      <c r="D16" s="9"/>
      <c r="E16" s="10">
        <v>21</v>
      </c>
      <c r="F16" s="9">
        <f t="shared" si="0"/>
        <v>0</v>
      </c>
      <c r="G16" s="9">
        <f t="shared" si="1"/>
        <v>0</v>
      </c>
      <c r="H16" s="9">
        <f t="shared" si="2"/>
        <v>0</v>
      </c>
    </row>
    <row r="17" spans="1:8" ht="21.75" customHeight="1">
      <c r="A17" s="21">
        <v>12</v>
      </c>
      <c r="B17" s="24" t="s">
        <v>30</v>
      </c>
      <c r="C17" s="25">
        <v>75</v>
      </c>
      <c r="D17" s="9"/>
      <c r="E17" s="10">
        <v>21</v>
      </c>
      <c r="F17" s="9">
        <f t="shared" si="0"/>
        <v>0</v>
      </c>
      <c r="G17" s="9">
        <f t="shared" si="1"/>
        <v>0</v>
      </c>
      <c r="H17" s="9">
        <f t="shared" si="2"/>
        <v>0</v>
      </c>
    </row>
    <row r="18" spans="1:8" ht="46.5" customHeight="1">
      <c r="A18" s="21">
        <v>13</v>
      </c>
      <c r="B18" s="26" t="s">
        <v>22</v>
      </c>
      <c r="C18" s="25">
        <v>45</v>
      </c>
      <c r="D18" s="9"/>
      <c r="E18" s="10">
        <v>21</v>
      </c>
      <c r="F18" s="9">
        <f t="shared" si="0"/>
        <v>0</v>
      </c>
      <c r="G18" s="9">
        <f t="shared" si="1"/>
        <v>0</v>
      </c>
      <c r="H18" s="9">
        <f t="shared" si="2"/>
        <v>0</v>
      </c>
    </row>
    <row r="19" spans="1:8" ht="31.5" customHeight="1">
      <c r="A19" s="21">
        <v>14</v>
      </c>
      <c r="B19" s="26" t="s">
        <v>21</v>
      </c>
      <c r="C19" s="25">
        <v>3</v>
      </c>
      <c r="D19" s="9"/>
      <c r="E19" s="10">
        <v>21</v>
      </c>
      <c r="F19" s="9">
        <f t="shared" si="0"/>
        <v>0</v>
      </c>
      <c r="G19" s="9">
        <f t="shared" si="1"/>
        <v>0</v>
      </c>
      <c r="H19" s="9">
        <f t="shared" si="2"/>
        <v>0</v>
      </c>
    </row>
    <row r="20" spans="1:8" ht="29.25" customHeight="1">
      <c r="A20" s="21">
        <v>15</v>
      </c>
      <c r="B20" s="26" t="s">
        <v>23</v>
      </c>
      <c r="C20" s="25">
        <v>3</v>
      </c>
      <c r="D20" s="9"/>
      <c r="E20" s="10">
        <v>21</v>
      </c>
      <c r="F20" s="9">
        <f t="shared" si="0"/>
        <v>0</v>
      </c>
      <c r="G20" s="9">
        <f t="shared" si="1"/>
        <v>0</v>
      </c>
      <c r="H20" s="9">
        <f t="shared" si="2"/>
        <v>0</v>
      </c>
    </row>
    <row r="21" spans="1:8" ht="29.25" customHeight="1">
      <c r="A21" s="21">
        <v>16</v>
      </c>
      <c r="B21" s="26" t="s">
        <v>24</v>
      </c>
      <c r="C21" s="25">
        <v>3</v>
      </c>
      <c r="D21" s="9"/>
      <c r="E21" s="10">
        <v>21</v>
      </c>
      <c r="F21" s="9">
        <f t="shared" si="0"/>
        <v>0</v>
      </c>
      <c r="G21" s="9">
        <f t="shared" si="1"/>
        <v>0</v>
      </c>
      <c r="H21" s="9">
        <f t="shared" si="2"/>
        <v>0</v>
      </c>
    </row>
    <row r="22" spans="1:8" ht="21.75" customHeight="1">
      <c r="A22" s="21">
        <v>17</v>
      </c>
      <c r="B22" s="24" t="s">
        <v>25</v>
      </c>
      <c r="C22" s="25">
        <v>3</v>
      </c>
      <c r="D22" s="9"/>
      <c r="E22" s="10">
        <v>21</v>
      </c>
      <c r="F22" s="9">
        <f t="shared" si="0"/>
        <v>0</v>
      </c>
      <c r="G22" s="9">
        <f t="shared" si="1"/>
        <v>0</v>
      </c>
      <c r="H22" s="9">
        <f t="shared" si="2"/>
        <v>0</v>
      </c>
    </row>
    <row r="23" spans="1:8" ht="21.75" customHeight="1">
      <c r="A23" s="21">
        <v>18</v>
      </c>
      <c r="B23" s="24" t="s">
        <v>26</v>
      </c>
      <c r="C23" s="25">
        <v>6</v>
      </c>
      <c r="D23" s="9"/>
      <c r="E23" s="10">
        <v>21</v>
      </c>
      <c r="F23" s="9">
        <f t="shared" si="0"/>
        <v>0</v>
      </c>
      <c r="G23" s="9">
        <f t="shared" si="1"/>
        <v>0</v>
      </c>
      <c r="H23" s="9">
        <f t="shared" si="2"/>
        <v>0</v>
      </c>
    </row>
    <row r="24" spans="1:10" ht="30" customHeight="1">
      <c r="A24" s="21">
        <v>19</v>
      </c>
      <c r="B24" s="22" t="s">
        <v>14</v>
      </c>
      <c r="C24" s="23">
        <v>2</v>
      </c>
      <c r="D24" s="9"/>
      <c r="E24" s="10">
        <v>21</v>
      </c>
      <c r="F24" s="9">
        <f t="shared" si="0"/>
        <v>0</v>
      </c>
      <c r="G24" s="9">
        <f t="shared" si="1"/>
        <v>0</v>
      </c>
      <c r="H24" s="9">
        <f t="shared" si="2"/>
        <v>0</v>
      </c>
      <c r="I24" s="11"/>
      <c r="J24" s="12"/>
    </row>
    <row r="25" spans="1:10" ht="39" customHeight="1">
      <c r="A25" s="21">
        <v>20</v>
      </c>
      <c r="B25" s="22" t="s">
        <v>38</v>
      </c>
      <c r="C25" s="23">
        <v>2</v>
      </c>
      <c r="D25" s="9"/>
      <c r="E25" s="10">
        <v>21</v>
      </c>
      <c r="F25" s="9">
        <f t="shared" si="0"/>
        <v>0</v>
      </c>
      <c r="G25" s="9">
        <f t="shared" si="1"/>
        <v>0</v>
      </c>
      <c r="H25" s="9">
        <f t="shared" si="2"/>
        <v>0</v>
      </c>
      <c r="J25" s="12"/>
    </row>
    <row r="26" spans="1:10" ht="29.25" customHeight="1">
      <c r="A26" s="21">
        <v>21</v>
      </c>
      <c r="B26" s="22" t="s">
        <v>15</v>
      </c>
      <c r="C26" s="23">
        <v>1</v>
      </c>
      <c r="D26" s="9"/>
      <c r="E26" s="10">
        <v>21</v>
      </c>
      <c r="F26" s="9">
        <f t="shared" si="0"/>
        <v>0</v>
      </c>
      <c r="G26" s="9">
        <f t="shared" si="1"/>
        <v>0</v>
      </c>
      <c r="H26" s="9">
        <f t="shared" si="2"/>
        <v>0</v>
      </c>
      <c r="J26" s="12"/>
    </row>
    <row r="27" spans="1:10" ht="99" customHeight="1">
      <c r="A27" s="21">
        <v>22</v>
      </c>
      <c r="B27" s="22" t="s">
        <v>39</v>
      </c>
      <c r="C27" s="23">
        <v>1</v>
      </c>
      <c r="D27" s="9"/>
      <c r="E27" s="10">
        <v>21</v>
      </c>
      <c r="F27" s="9">
        <f aca="true" t="shared" si="12" ref="F27">D27*0.21*C27</f>
        <v>0</v>
      </c>
      <c r="G27" s="9">
        <f aca="true" t="shared" si="13" ref="G27">D27*C27</f>
        <v>0</v>
      </c>
      <c r="H27" s="9">
        <f aca="true" t="shared" si="14" ref="H27">G27*1.21</f>
        <v>0</v>
      </c>
      <c r="J27" s="12"/>
    </row>
    <row r="28" spans="1:10" ht="27" customHeight="1">
      <c r="A28" s="21">
        <v>23</v>
      </c>
      <c r="B28" s="22" t="s">
        <v>16</v>
      </c>
      <c r="C28" s="23">
        <v>1</v>
      </c>
      <c r="D28" s="9"/>
      <c r="E28" s="10">
        <v>21</v>
      </c>
      <c r="F28" s="9">
        <f aca="true" t="shared" si="15" ref="F28">D28*0.21*C28</f>
        <v>0</v>
      </c>
      <c r="G28" s="9">
        <f aca="true" t="shared" si="16" ref="G28">D28*C28</f>
        <v>0</v>
      </c>
      <c r="H28" s="9">
        <f aca="true" t="shared" si="17" ref="H28">G28*1.21</f>
        <v>0</v>
      </c>
      <c r="J28" s="12"/>
    </row>
    <row r="29" spans="1:8" ht="39.75" customHeight="1">
      <c r="A29" s="21">
        <v>24</v>
      </c>
      <c r="B29" s="22" t="s">
        <v>20</v>
      </c>
      <c r="C29" s="23">
        <v>12</v>
      </c>
      <c r="D29" s="13"/>
      <c r="E29" s="14">
        <v>21</v>
      </c>
      <c r="F29" s="9">
        <f t="shared" si="0"/>
        <v>0</v>
      </c>
      <c r="G29" s="9">
        <f t="shared" si="1"/>
        <v>0</v>
      </c>
      <c r="H29" s="9">
        <f t="shared" si="2"/>
        <v>0</v>
      </c>
    </row>
    <row r="30" spans="1:8" ht="27.75" customHeight="1" thickBot="1">
      <c r="A30" s="21">
        <v>25</v>
      </c>
      <c r="B30" s="22" t="s">
        <v>37</v>
      </c>
      <c r="C30" s="23">
        <v>13</v>
      </c>
      <c r="D30" s="13"/>
      <c r="E30" s="14">
        <v>21</v>
      </c>
      <c r="F30" s="9">
        <f aca="true" t="shared" si="18" ref="F30">D30*0.21*C30</f>
        <v>0</v>
      </c>
      <c r="G30" s="9">
        <f aca="true" t="shared" si="19" ref="G30">D30*C30</f>
        <v>0</v>
      </c>
      <c r="H30" s="9">
        <f aca="true" t="shared" si="20" ref="H30">G30*1.21</f>
        <v>0</v>
      </c>
    </row>
    <row r="31" spans="1:8" ht="19.5" customHeight="1">
      <c r="A31" s="15"/>
      <c r="B31" s="32" t="s">
        <v>17</v>
      </c>
      <c r="C31" s="32"/>
      <c r="D31" s="32"/>
      <c r="E31" s="32"/>
      <c r="F31" s="32"/>
      <c r="G31" s="28">
        <f>SUM(G6:G30)</f>
        <v>0</v>
      </c>
      <c r="H31" s="29"/>
    </row>
    <row r="32" spans="1:8" ht="20.25" customHeight="1">
      <c r="A32" s="16"/>
      <c r="B32" s="34" t="s">
        <v>19</v>
      </c>
      <c r="C32" s="35"/>
      <c r="D32" s="35"/>
      <c r="E32" s="35"/>
      <c r="F32" s="36"/>
      <c r="G32" s="37">
        <f>G31*0.21</f>
        <v>0</v>
      </c>
      <c r="H32" s="38"/>
    </row>
    <row r="33" spans="1:8" ht="20.25" customHeight="1" thickBot="1">
      <c r="A33" s="17"/>
      <c r="B33" s="33" t="s">
        <v>18</v>
      </c>
      <c r="C33" s="33"/>
      <c r="D33" s="33"/>
      <c r="E33" s="33"/>
      <c r="F33" s="33"/>
      <c r="G33" s="30">
        <f>G31+G32</f>
        <v>0</v>
      </c>
      <c r="H33" s="31"/>
    </row>
    <row r="34" spans="2:8" ht="15.75">
      <c r="B34" s="18"/>
      <c r="C34" s="18"/>
      <c r="D34" s="18"/>
      <c r="E34" s="18"/>
      <c r="F34" s="18"/>
      <c r="G34" s="19"/>
      <c r="H34" s="19"/>
    </row>
    <row r="35" spans="2:8" ht="15.75">
      <c r="B35" s="18" t="s">
        <v>43</v>
      </c>
      <c r="C35" s="18"/>
      <c r="D35" s="18"/>
      <c r="E35" s="18"/>
      <c r="F35" s="18"/>
      <c r="G35" s="19"/>
      <c r="H35" s="19"/>
    </row>
    <row r="36" ht="15">
      <c r="B36" s="5" t="s">
        <v>8</v>
      </c>
    </row>
    <row r="37" spans="2:8" ht="15">
      <c r="B37" s="5" t="s">
        <v>40</v>
      </c>
      <c r="H37" s="5"/>
    </row>
    <row r="38" ht="15">
      <c r="B38" s="5" t="s">
        <v>44</v>
      </c>
    </row>
    <row r="39" ht="15">
      <c r="B39" s="5" t="s">
        <v>49</v>
      </c>
    </row>
    <row r="40" ht="15">
      <c r="B40" s="5" t="s">
        <v>45</v>
      </c>
    </row>
    <row r="41" ht="15">
      <c r="B41" s="5" t="s">
        <v>9</v>
      </c>
    </row>
    <row r="42" ht="15">
      <c r="B42" s="5" t="s">
        <v>46</v>
      </c>
    </row>
    <row r="43" ht="15">
      <c r="B43" s="39" t="s">
        <v>47</v>
      </c>
    </row>
    <row r="44" ht="15">
      <c r="B44" s="39" t="s">
        <v>48</v>
      </c>
    </row>
    <row r="49" ht="15">
      <c r="B49" s="39"/>
    </row>
    <row r="50" ht="15">
      <c r="B50" s="39"/>
    </row>
  </sheetData>
  <sheetProtection algorithmName="SHA-512" hashValue="bQnRvnKKsH9oYGIWkM1aIPugFskE+wDQXSAtMJA4IzVkTNAmp7dxCSurhKr7p/hC/d9AaeRqzarlxPnLhf0AuQ==" saltValue="7znB7olJCx/qtIgQ6Su4EA==" spinCount="100000" sheet="1" objects="1" scenarios="1"/>
  <mergeCells count="7">
    <mergeCell ref="E3:H3"/>
    <mergeCell ref="G31:H31"/>
    <mergeCell ref="G33:H33"/>
    <mergeCell ref="B31:F31"/>
    <mergeCell ref="B33:F33"/>
    <mergeCell ref="B32:F32"/>
    <mergeCell ref="G32:H3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2021-03-24T13:59:40Z</dcterms:modified>
  <cp:category/>
  <cp:version/>
  <cp:contentType/>
  <cp:contentStatus/>
</cp:coreProperties>
</file>