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workbookProtection workbookAlgorithmName="SHA-512" workbookHashValue="ek9J7sXuQMr4oqbCPPYKrCScglnoDt+UE2RHm7T8x6leBGoTp7FjMxJ6Sju7ahEWjEHWgjuZwU4ENrQjydLTCQ==" workbookSpinCount="100000" workbookSaltValue="k+MOdfimId9V32Hi3wLcZg==" lockStructure="1"/>
  <bookViews>
    <workbookView xWindow="3885" yWindow="0" windowWidth="27750" windowHeight="21000" tabRatio="500" activeTab="1"/>
  </bookViews>
  <sheets>
    <sheet name="Kabelové rozvody a příslušenstv" sheetId="2" r:id="rId1"/>
    <sheet name="Cenová tabulka - konektivita" sheetId="1" r:id="rId2"/>
  </sheets>
  <definedNames/>
  <calcPr calcId="152511"/>
  <extLst/>
</workbook>
</file>

<file path=xl/sharedStrings.xml><?xml version="1.0" encoding="utf-8"?>
<sst xmlns="http://schemas.openxmlformats.org/spreadsheetml/2006/main" count="134" uniqueCount="94">
  <si>
    <t>Část A - konektivita</t>
  </si>
  <si>
    <t>Cenová tabulka 
k veřejné zakázce s názvem
 "Bezbariérové úpravy ZŠ Komenského 17, Domažlice a vybudování odborných učeben – konektivita a vybavení IT"</t>
  </si>
  <si>
    <t>1. Účastník zadávacího řízení cenovou tabulku vyplní cenu pouze v buňkách označených</t>
  </si>
  <si>
    <t>2. V případě překročení limitace nabídkové ceny uvedené ve Výzvě k podání nabídek se bude jednat o nabídku nepřijatelnou a bude pro rozpor se zadávacími podmínkami vyřazena.</t>
  </si>
  <si>
    <t>Položka</t>
  </si>
  <si>
    <t>Počet (ks)</t>
  </si>
  <si>
    <t>Nabídková cena za 1 ks v Kč bez DPH</t>
  </si>
  <si>
    <t xml:space="preserve">Celková nabídková cena bez DPH </t>
  </si>
  <si>
    <t>Část A - Komodita K1 - Virtualizační platforma</t>
  </si>
  <si>
    <t>Server</t>
  </si>
  <si>
    <t>Server - Záruční servis na min. 60 měsíců zajištěný výrobcem, oprava následující pracovní den od nahlášení v místě instalace</t>
  </si>
  <si>
    <t>SW Virtualizace</t>
  </si>
  <si>
    <t>UPS A</t>
  </si>
  <si>
    <t>Síťové úložiště NAS</t>
  </si>
  <si>
    <t>Síťové úložiště NAS - Prodloužená záruka na min. 36 měsíců včetně HDD</t>
  </si>
  <si>
    <t>Licence SW OS</t>
  </si>
  <si>
    <t>Antivirus</t>
  </si>
  <si>
    <t>Antivirus - Prodloužená podpora min. 60 měsíců včetně bezpečnostních a funkčních aktualizací, lokální podpora v českém jazyce</t>
  </si>
  <si>
    <t>Zálohovací SW</t>
  </si>
  <si>
    <t>Část A - Komodita K2 - Zabezpečení LAN a Wifi</t>
  </si>
  <si>
    <t>Přepínače</t>
  </si>
  <si>
    <t>Přepínače - Záruční servis na min. 60 měsíců, odeslání náhradního zařízení max. následující pracovní den po nahlášení závady, včetně nároku na opravné verze firmware</t>
  </si>
  <si>
    <t>Přístupové body WiFi</t>
  </si>
  <si>
    <t>Kabelové rozvody a příslušenství viz samostatný list</t>
  </si>
  <si>
    <t>UPS B</t>
  </si>
  <si>
    <t>Optické moduly a příslušenství</t>
  </si>
  <si>
    <t>Certifikát</t>
  </si>
  <si>
    <t>Část A - Komodita K3 - Monitorovací a logovací systém</t>
  </si>
  <si>
    <t>Monitorovací a logovací systém</t>
  </si>
  <si>
    <t>Identity Management</t>
  </si>
  <si>
    <t>Identiti management - Prodloužená podpora min. 60 měsíců včetně bezpečnostních a funkčních aktualizací, lokální podpora v českém jazyce</t>
  </si>
  <si>
    <t>Nabídková cena</t>
  </si>
  <si>
    <t>Nabídková cena část A celkem v Kč bez DPH</t>
  </si>
  <si>
    <t>Výše 21 % DPH v Kč</t>
  </si>
  <si>
    <t>Nabídková cena celkem v Kč včetně DPH</t>
  </si>
  <si>
    <t>Kabelové rozvody a příslušenství</t>
  </si>
  <si>
    <t>množství</t>
  </si>
  <si>
    <t>měrná jednotka</t>
  </si>
  <si>
    <t>jednotková cena</t>
  </si>
  <si>
    <t>celková cena</t>
  </si>
  <si>
    <t xml:space="preserve">Rozvaděč RACK samostatně stojící kompletní výška 42U 800x1000 (ŠxH) prosklené dveře </t>
  </si>
  <si>
    <t>ks</t>
  </si>
  <si>
    <t>Montážní sada M6 (šroub, matice, podložka - sada 50 ks)</t>
  </si>
  <si>
    <t>kpl</t>
  </si>
  <si>
    <t>Rozvaděč Rack nástěnný, dvoudílný 9U hloubka 515mm, prosklené dveře</t>
  </si>
  <si>
    <t>Rozvaděč Rack nástěnný, dvoudílný 12U hloubka 515mm, prosklené dveře</t>
  </si>
  <si>
    <t>Rozvaděč Rack nástěnný, s odnímatelnými bočnicemi 18U hloubka 515mm, prosklené dveře</t>
  </si>
  <si>
    <t>Demontáž rozvaděče jídelna, úprava kabeláže</t>
  </si>
  <si>
    <t>Napájecí panel PDU 19",8xČSN,1xC14,10A,1U,kabel 2m</t>
  </si>
  <si>
    <t>Vyvazovací panel 1U, plastová oka</t>
  </si>
  <si>
    <t>Patchpanel nekompletní pro osazení 24x keystone, 1U</t>
  </si>
  <si>
    <t xml:space="preserve">Police 1U, hloubka 450mm perforovaná </t>
  </si>
  <si>
    <t>Svislá vyvazovací oka kovová</t>
  </si>
  <si>
    <t>Ventilační jednotka 4x ventilátor s termostatem</t>
  </si>
  <si>
    <t>Zemnící materiál pro datové rozvaděče</t>
  </si>
  <si>
    <t>Zámek pro datový rozvaděč</t>
  </si>
  <si>
    <t>Zásuvka panelová do rack rozvaděče</t>
  </si>
  <si>
    <t>Optický box 12x SC duplex plně vybavený</t>
  </si>
  <si>
    <t>Zatažení a příprava FO kabelu do opt.vany</t>
  </si>
  <si>
    <t>Kabelová forma optických vláken</t>
  </si>
  <si>
    <t>Navaření optických vláken (včetně pigtailů a ochran)</t>
  </si>
  <si>
    <t>Patchkabel optický SM 2m SC/LC</t>
  </si>
  <si>
    <t>Zásuvka datová pro instalaci 2xkeystone</t>
  </si>
  <si>
    <t>Zásuvka datová pro instalaci 1xkeystone</t>
  </si>
  <si>
    <t>Značení kabelů, popis dat.zásuvek a PATCH panelů</t>
  </si>
  <si>
    <t>Ověřovací měření kabeláže</t>
  </si>
  <si>
    <t>Koordinační a inženýrská činnost</t>
  </si>
  <si>
    <t>Sestavení technické dokumentace - manuály apod., dotační dokumentace, dokumentace skutečného provedení</t>
  </si>
  <si>
    <t>Patchkabel 1m cat5e</t>
  </si>
  <si>
    <t>Wifi přístupový bod 802.11ac</t>
  </si>
  <si>
    <t>Demontáž stávajícího školního rozhlasu - soubor</t>
  </si>
  <si>
    <t>Instalace IP rozhlasu</t>
  </si>
  <si>
    <t>Keystone samozářezový</t>
  </si>
  <si>
    <t>Krabička instalační KU68</t>
  </si>
  <si>
    <t>Kabel FO 12vl 9/125um SM</t>
  </si>
  <si>
    <t>m</t>
  </si>
  <si>
    <t>Kabel UTP cat.6 300MHz, LSOH</t>
  </si>
  <si>
    <t>Kabel UTP cat.6  300MHz, LSOH- přístupový systém a IP rozhlas</t>
  </si>
  <si>
    <t>Trubka flex, kabelová trasa smíšená</t>
  </si>
  <si>
    <t>Průraz zdivem (0,2-1,2m) - soubor</t>
  </si>
  <si>
    <t>Amortizace strojů a nástrojů</t>
  </si>
  <si>
    <t>Rozpočtová rezerva</t>
  </si>
  <si>
    <t>Pomocný instalační materiál - drobné úpravy zdiva (drážka, začištění)</t>
  </si>
  <si>
    <t>Montáž celkem bez DPH</t>
  </si>
  <si>
    <t xml:space="preserve">Materiál celkem bez DPH </t>
  </si>
  <si>
    <t>Ostatní režijní náklady, doprava, doprava materiálu</t>
  </si>
  <si>
    <t>Cena celkem bez DPH</t>
  </si>
  <si>
    <t xml:space="preserve">DPH  </t>
  </si>
  <si>
    <t>Cena celkem včetně DPH</t>
  </si>
  <si>
    <t>Serverový přepínač - Záruční servis na min. 60 měsíců, odeslání náhradního zařízení max. následující pracovní den po nahlášení závady, včetně nároku na opravné verze firmware</t>
  </si>
  <si>
    <t>Serverový přepínač</t>
  </si>
  <si>
    <t>Služba poskytování technické podpory dodavatele k dodaným technologiím pro část A (cena za měsíc)</t>
  </si>
  <si>
    <t>Centrální přepínač</t>
  </si>
  <si>
    <t>Centrální přepínač - Záruční servis na min. 60 měsíců, odeslání náhradního zařízení max. následující pracovní den po nahlášení závady, včetně nároku na opravné verze firmware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</si>
</sst>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 Kč&quot;"/>
    <numFmt numFmtId="165" formatCode="#,##0.00&quot; Kč&quot;"/>
    <numFmt numFmtId="166" formatCode="#,##0.00\ [$Kč-405];[Red]\-#,##0.00\ [$Kč-405]"/>
    <numFmt numFmtId="167" formatCode="0\ %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Helvetica Neue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 CE"/>
      <family val="2"/>
    </font>
    <font>
      <b/>
      <sz val="10"/>
      <color rgb="FF000000"/>
      <name val="Arial CE"/>
      <family val="2"/>
    </font>
    <font>
      <b/>
      <i/>
      <sz val="10"/>
      <color rgb="FF00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 applyBorder="0" applyProtection="0">
      <alignment vertical="top" wrapText="1"/>
    </xf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 applyProtection="1">
      <alignment vertical="center"/>
      <protection locked="0"/>
    </xf>
    <xf numFmtId="164" fontId="6" fillId="2" borderId="5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65" fontId="6" fillId="3" borderId="6" xfId="0" applyNumberFormat="1" applyFont="1" applyFill="1" applyBorder="1" applyAlignment="1" applyProtection="1">
      <alignment vertical="center"/>
      <protection locked="0"/>
    </xf>
    <xf numFmtId="165" fontId="6" fillId="0" borderId="5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165" fontId="6" fillId="3" borderId="9" xfId="0" applyNumberFormat="1" applyFont="1" applyFill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65" fontId="6" fillId="3" borderId="12" xfId="0" applyNumberFormat="1" applyFont="1" applyFill="1" applyBorder="1" applyAlignment="1" applyProtection="1">
      <alignment vertical="center"/>
      <protection locked="0"/>
    </xf>
    <xf numFmtId="165" fontId="6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64" fontId="6" fillId="0" borderId="0" xfId="0" applyNumberFormat="1" applyFont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165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66" fontId="6" fillId="0" borderId="2" xfId="0" applyNumberFormat="1" applyFont="1" applyBorder="1" applyAlignment="1">
      <alignment horizontal="right" vertical="center"/>
    </xf>
    <xf numFmtId="166" fontId="7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165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21" applyFont="1" applyBorder="1" applyAlignment="1" applyProtection="1">
      <alignment vertical="top" wrapText="1"/>
      <protection/>
    </xf>
    <xf numFmtId="0" fontId="8" fillId="0" borderId="0" xfId="21" applyFont="1" applyBorder="1" applyAlignment="1" applyProtection="1">
      <alignment vertical="center" wrapText="1"/>
      <protection/>
    </xf>
    <xf numFmtId="0" fontId="8" fillId="0" borderId="0" xfId="21" applyFont="1" applyBorder="1" applyAlignment="1" applyProtection="1">
      <alignment horizontal="center" vertical="center" wrapText="1"/>
      <protection/>
    </xf>
    <xf numFmtId="0" fontId="8" fillId="0" borderId="0" xfId="21" applyFont="1" applyBorder="1" applyAlignment="1" applyProtection="1">
      <alignment horizontal="center" vertical="center" wrapText="1"/>
      <protection locked="0"/>
    </xf>
    <xf numFmtId="49" fontId="8" fillId="4" borderId="13" xfId="21" applyNumberFormat="1" applyFont="1" applyFill="1" applyBorder="1" applyAlignment="1" applyProtection="1">
      <alignment/>
      <protection/>
    </xf>
    <xf numFmtId="49" fontId="8" fillId="4" borderId="13" xfId="21" applyNumberFormat="1" applyFont="1" applyFill="1" applyBorder="1" applyAlignment="1" applyProtection="1">
      <alignment horizontal="center" vertical="center"/>
      <protection/>
    </xf>
    <xf numFmtId="0" fontId="8" fillId="0" borderId="13" xfId="21" applyFont="1" applyBorder="1" applyAlignment="1" applyProtection="1">
      <alignment horizontal="center" vertical="center" wrapText="1"/>
      <protection/>
    </xf>
    <xf numFmtId="0" fontId="8" fillId="0" borderId="13" xfId="21" applyFont="1" applyBorder="1" applyAlignment="1" applyProtection="1">
      <alignment horizontal="center" vertical="center" wrapText="1"/>
      <protection locked="0"/>
    </xf>
    <xf numFmtId="49" fontId="8" fillId="4" borderId="13" xfId="21" applyNumberFormat="1" applyFont="1" applyFill="1" applyBorder="1" applyAlignment="1" applyProtection="1">
      <alignment horizontal="left" wrapText="1"/>
      <protection/>
    </xf>
    <xf numFmtId="0" fontId="8" fillId="4" borderId="13" xfId="21" applyFont="1" applyFill="1" applyBorder="1" applyAlignment="1" applyProtection="1">
      <alignment horizontal="center" vertical="center"/>
      <protection/>
    </xf>
    <xf numFmtId="166" fontId="8" fillId="3" borderId="13" xfId="21" applyNumberFormat="1" applyFont="1" applyFill="1" applyBorder="1" applyAlignment="1" applyProtection="1">
      <alignment horizontal="center" vertical="center" wrapText="1"/>
      <protection locked="0"/>
    </xf>
    <xf numFmtId="166" fontId="8" fillId="0" borderId="13" xfId="21" applyNumberFormat="1" applyFont="1" applyBorder="1" applyAlignment="1" applyProtection="1">
      <alignment horizontal="center" vertical="center" wrapText="1"/>
      <protection/>
    </xf>
    <xf numFmtId="49" fontId="8" fillId="4" borderId="13" xfId="21" applyNumberFormat="1" applyFont="1" applyFill="1" applyBorder="1" applyAlignment="1" applyProtection="1">
      <alignment wrapText="1"/>
      <protection/>
    </xf>
    <xf numFmtId="0" fontId="8" fillId="4" borderId="13" xfId="21" applyFont="1" applyFill="1" applyBorder="1" applyAlignment="1" applyProtection="1">
      <alignment/>
      <protection/>
    </xf>
    <xf numFmtId="0" fontId="8" fillId="4" borderId="13" xfId="21" applyFont="1" applyFill="1" applyBorder="1" applyAlignment="1" applyProtection="1">
      <alignment vertical="center"/>
      <protection/>
    </xf>
    <xf numFmtId="49" fontId="10" fillId="4" borderId="13" xfId="21" applyNumberFormat="1" applyFont="1" applyFill="1" applyBorder="1" applyAlignment="1" applyProtection="1">
      <alignment/>
      <protection/>
    </xf>
    <xf numFmtId="0" fontId="10" fillId="4" borderId="13" xfId="21" applyFont="1" applyFill="1" applyBorder="1" applyAlignment="1" applyProtection="1">
      <alignment horizontal="center" vertical="center"/>
      <protection/>
    </xf>
    <xf numFmtId="166" fontId="9" fillId="0" borderId="13" xfId="21" applyNumberFormat="1" applyFont="1" applyBorder="1" applyAlignment="1" applyProtection="1">
      <alignment horizontal="center" vertical="center" wrapText="1"/>
      <protection/>
    </xf>
    <xf numFmtId="167" fontId="8" fillId="4" borderId="13" xfId="21" applyNumberFormat="1" applyFont="1" applyFill="1" applyBorder="1" applyAlignment="1" applyProtection="1">
      <alignment horizontal="center" vertical="center"/>
      <protection/>
    </xf>
    <xf numFmtId="49" fontId="9" fillId="4" borderId="13" xfId="21" applyNumberFormat="1" applyFont="1" applyFill="1" applyBorder="1" applyAlignment="1" applyProtection="1">
      <alignment/>
      <protection/>
    </xf>
    <xf numFmtId="0" fontId="9" fillId="4" borderId="13" xfId="21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left" vertical="center" wrapText="1"/>
    </xf>
    <xf numFmtId="0" fontId="3" fillId="5" borderId="0" xfId="0" applyFont="1" applyFill="1" applyBorder="1" applyAlignment="1" applyProtection="1">
      <alignment horizontal="right" vertical="center"/>
      <protection locked="0"/>
    </xf>
    <xf numFmtId="0" fontId="4" fillId="5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showGridLines="0" workbookViewId="0" topLeftCell="A1">
      <selection activeCell="B8" sqref="B8"/>
    </sheetView>
  </sheetViews>
  <sheetFormatPr defaultColWidth="8.8515625" defaultRowHeight="15"/>
  <cols>
    <col min="1" max="1" width="62.421875" style="43" customWidth="1"/>
    <col min="2" max="2" width="9.00390625" style="44" customWidth="1"/>
    <col min="3" max="3" width="10.57421875" style="45" customWidth="1"/>
    <col min="4" max="4" width="17.28125" style="46" customWidth="1"/>
    <col min="5" max="5" width="18.140625" style="45" customWidth="1"/>
    <col min="6" max="1025" width="8.8515625" style="43" customWidth="1"/>
  </cols>
  <sheetData>
    <row r="1" spans="1:5" ht="12.6" customHeight="1">
      <c r="A1" s="63" t="s">
        <v>35</v>
      </c>
      <c r="B1" s="63"/>
      <c r="C1" s="63"/>
      <c r="D1" s="63"/>
      <c r="E1" s="63"/>
    </row>
    <row r="2" spans="1:5" ht="12.6" customHeight="1">
      <c r="A2" s="63"/>
      <c r="B2" s="63"/>
      <c r="C2" s="63"/>
      <c r="D2" s="63"/>
      <c r="E2" s="63"/>
    </row>
    <row r="3" spans="1:5" ht="27.75" customHeight="1">
      <c r="A3" s="47" t="s">
        <v>4</v>
      </c>
      <c r="B3" s="48" t="s">
        <v>36</v>
      </c>
      <c r="C3" s="49" t="s">
        <v>37</v>
      </c>
      <c r="D3" s="50" t="s">
        <v>38</v>
      </c>
      <c r="E3" s="49" t="s">
        <v>39</v>
      </c>
    </row>
    <row r="4" spans="1:5" ht="26.25" customHeight="1">
      <c r="A4" s="51" t="s">
        <v>40</v>
      </c>
      <c r="B4" s="52">
        <v>1</v>
      </c>
      <c r="C4" s="49" t="s">
        <v>41</v>
      </c>
      <c r="D4" s="53">
        <v>0</v>
      </c>
      <c r="E4" s="54">
        <f aca="true" t="shared" si="0" ref="E4:E44">B4*D4</f>
        <v>0</v>
      </c>
    </row>
    <row r="5" spans="1:5" ht="15" customHeight="1">
      <c r="A5" s="51" t="s">
        <v>42</v>
      </c>
      <c r="B5" s="52">
        <v>2</v>
      </c>
      <c r="C5" s="49" t="s">
        <v>43</v>
      </c>
      <c r="D5" s="53">
        <v>0</v>
      </c>
      <c r="E5" s="54">
        <f t="shared" si="0"/>
        <v>0</v>
      </c>
    </row>
    <row r="6" spans="1:5" ht="15.75" customHeight="1">
      <c r="A6" s="51" t="s">
        <v>44</v>
      </c>
      <c r="B6" s="52">
        <v>7</v>
      </c>
      <c r="C6" s="49" t="s">
        <v>41</v>
      </c>
      <c r="D6" s="53">
        <v>0</v>
      </c>
      <c r="E6" s="54">
        <f t="shared" si="0"/>
        <v>0</v>
      </c>
    </row>
    <row r="7" spans="1:5" ht="17.25" customHeight="1">
      <c r="A7" s="51" t="s">
        <v>45</v>
      </c>
      <c r="B7" s="52">
        <v>1</v>
      </c>
      <c r="C7" s="49" t="s">
        <v>41</v>
      </c>
      <c r="D7" s="53">
        <v>0</v>
      </c>
      <c r="E7" s="54">
        <f t="shared" si="0"/>
        <v>0</v>
      </c>
    </row>
    <row r="8" spans="1:5" ht="27.75" customHeight="1">
      <c r="A8" s="51" t="s">
        <v>46</v>
      </c>
      <c r="B8" s="52">
        <v>2</v>
      </c>
      <c r="C8" s="49" t="s">
        <v>41</v>
      </c>
      <c r="D8" s="53">
        <v>0</v>
      </c>
      <c r="E8" s="54">
        <f t="shared" si="0"/>
        <v>0</v>
      </c>
    </row>
    <row r="9" spans="1:5" ht="15.6" customHeight="1">
      <c r="A9" s="51" t="s">
        <v>47</v>
      </c>
      <c r="B9" s="52">
        <v>1</v>
      </c>
      <c r="C9" s="49" t="s">
        <v>43</v>
      </c>
      <c r="D9" s="53">
        <v>0</v>
      </c>
      <c r="E9" s="54">
        <f t="shared" si="0"/>
        <v>0</v>
      </c>
    </row>
    <row r="10" spans="1:5" ht="15.75" customHeight="1">
      <c r="A10" s="51" t="s">
        <v>48</v>
      </c>
      <c r="B10" s="52">
        <v>13</v>
      </c>
      <c r="C10" s="49" t="s">
        <v>41</v>
      </c>
      <c r="D10" s="53">
        <v>0</v>
      </c>
      <c r="E10" s="54">
        <f t="shared" si="0"/>
        <v>0</v>
      </c>
    </row>
    <row r="11" spans="1:5" ht="12.6" customHeight="1">
      <c r="A11" s="51" t="s">
        <v>49</v>
      </c>
      <c r="B11" s="52">
        <v>29</v>
      </c>
      <c r="C11" s="49" t="s">
        <v>41</v>
      </c>
      <c r="D11" s="53">
        <v>0</v>
      </c>
      <c r="E11" s="54">
        <f t="shared" si="0"/>
        <v>0</v>
      </c>
    </row>
    <row r="12" spans="1:5" ht="16.5" customHeight="1">
      <c r="A12" s="51" t="s">
        <v>50</v>
      </c>
      <c r="B12" s="52">
        <v>32</v>
      </c>
      <c r="C12" s="49" t="s">
        <v>41</v>
      </c>
      <c r="D12" s="53">
        <v>0</v>
      </c>
      <c r="E12" s="54">
        <f t="shared" si="0"/>
        <v>0</v>
      </c>
    </row>
    <row r="13" spans="1:5" ht="12.6" customHeight="1">
      <c r="A13" s="55" t="s">
        <v>51</v>
      </c>
      <c r="B13" s="52">
        <v>2</v>
      </c>
      <c r="C13" s="49" t="s">
        <v>41</v>
      </c>
      <c r="D13" s="53">
        <v>0</v>
      </c>
      <c r="E13" s="54">
        <f t="shared" si="0"/>
        <v>0</v>
      </c>
    </row>
    <row r="14" spans="1:5" ht="12.6" customHeight="1">
      <c r="A14" s="55" t="s">
        <v>52</v>
      </c>
      <c r="B14" s="52">
        <v>24</v>
      </c>
      <c r="C14" s="49" t="s">
        <v>41</v>
      </c>
      <c r="D14" s="53">
        <v>0</v>
      </c>
      <c r="E14" s="54">
        <f t="shared" si="0"/>
        <v>0</v>
      </c>
    </row>
    <row r="15" spans="1:5" ht="15.6" customHeight="1">
      <c r="A15" s="55" t="s">
        <v>53</v>
      </c>
      <c r="B15" s="52">
        <v>1</v>
      </c>
      <c r="C15" s="49" t="s">
        <v>41</v>
      </c>
      <c r="D15" s="53">
        <v>0</v>
      </c>
      <c r="E15" s="54">
        <f t="shared" si="0"/>
        <v>0</v>
      </c>
    </row>
    <row r="16" spans="1:5" ht="15.6" customHeight="1">
      <c r="A16" s="55" t="s">
        <v>54</v>
      </c>
      <c r="B16" s="52">
        <v>11</v>
      </c>
      <c r="C16" s="49" t="s">
        <v>41</v>
      </c>
      <c r="D16" s="53">
        <v>0</v>
      </c>
      <c r="E16" s="54">
        <f t="shared" si="0"/>
        <v>0</v>
      </c>
    </row>
    <row r="17" spans="1:5" ht="15.6" customHeight="1">
      <c r="A17" s="55" t="s">
        <v>55</v>
      </c>
      <c r="B17" s="52">
        <v>12</v>
      </c>
      <c r="C17" s="49" t="s">
        <v>41</v>
      </c>
      <c r="D17" s="53">
        <v>0</v>
      </c>
      <c r="E17" s="54">
        <f t="shared" si="0"/>
        <v>0</v>
      </c>
    </row>
    <row r="18" spans="1:5" ht="15.6" customHeight="1">
      <c r="A18" s="55" t="s">
        <v>56</v>
      </c>
      <c r="B18" s="52">
        <v>12</v>
      </c>
      <c r="C18" s="49" t="s">
        <v>41</v>
      </c>
      <c r="D18" s="53">
        <v>0</v>
      </c>
      <c r="E18" s="54">
        <f t="shared" si="0"/>
        <v>0</v>
      </c>
    </row>
    <row r="19" spans="1:5" ht="15.6" customHeight="1">
      <c r="A19" s="55" t="s">
        <v>57</v>
      </c>
      <c r="B19" s="52">
        <v>13</v>
      </c>
      <c r="C19" s="49" t="s">
        <v>41</v>
      </c>
      <c r="D19" s="53">
        <v>0</v>
      </c>
      <c r="E19" s="54">
        <f t="shared" si="0"/>
        <v>0</v>
      </c>
    </row>
    <row r="20" spans="1:5" ht="15.6" customHeight="1">
      <c r="A20" s="51" t="s">
        <v>58</v>
      </c>
      <c r="B20" s="52">
        <v>13</v>
      </c>
      <c r="C20" s="49" t="s">
        <v>43</v>
      </c>
      <c r="D20" s="53">
        <v>0</v>
      </c>
      <c r="E20" s="54">
        <f t="shared" si="0"/>
        <v>0</v>
      </c>
    </row>
    <row r="21" spans="1:5" ht="15.6" customHeight="1">
      <c r="A21" s="51" t="s">
        <v>59</v>
      </c>
      <c r="B21" s="52">
        <v>13</v>
      </c>
      <c r="C21" s="49" t="s">
        <v>41</v>
      </c>
      <c r="D21" s="53">
        <v>0</v>
      </c>
      <c r="E21" s="54">
        <f t="shared" si="0"/>
        <v>0</v>
      </c>
    </row>
    <row r="22" spans="1:5" ht="15.6" customHeight="1">
      <c r="A22" s="55" t="s">
        <v>60</v>
      </c>
      <c r="B22" s="52">
        <v>86</v>
      </c>
      <c r="C22" s="49" t="s">
        <v>41</v>
      </c>
      <c r="D22" s="53">
        <v>0</v>
      </c>
      <c r="E22" s="54">
        <f t="shared" si="0"/>
        <v>0</v>
      </c>
    </row>
    <row r="23" spans="1:5" ht="15.6" customHeight="1">
      <c r="A23" s="55" t="s">
        <v>61</v>
      </c>
      <c r="B23" s="52">
        <v>20</v>
      </c>
      <c r="C23" s="49" t="s">
        <v>41</v>
      </c>
      <c r="D23" s="53">
        <v>0</v>
      </c>
      <c r="E23" s="54">
        <f t="shared" si="0"/>
        <v>0</v>
      </c>
    </row>
    <row r="24" spans="1:5" ht="15.6" customHeight="1">
      <c r="A24" s="55" t="s">
        <v>62</v>
      </c>
      <c r="B24" s="52">
        <v>186</v>
      </c>
      <c r="C24" s="49" t="s">
        <v>41</v>
      </c>
      <c r="D24" s="53">
        <v>0</v>
      </c>
      <c r="E24" s="54">
        <f t="shared" si="0"/>
        <v>0</v>
      </c>
    </row>
    <row r="25" spans="1:5" ht="15.6" customHeight="1">
      <c r="A25" s="55" t="s">
        <v>63</v>
      </c>
      <c r="B25" s="52">
        <v>82</v>
      </c>
      <c r="C25" s="49" t="s">
        <v>41</v>
      </c>
      <c r="D25" s="53">
        <v>0</v>
      </c>
      <c r="E25" s="54">
        <f t="shared" si="0"/>
        <v>0</v>
      </c>
    </row>
    <row r="26" spans="1:5" ht="15.6" customHeight="1">
      <c r="A26" s="51" t="s">
        <v>64</v>
      </c>
      <c r="B26" s="52">
        <v>1</v>
      </c>
      <c r="C26" s="49" t="s">
        <v>43</v>
      </c>
      <c r="D26" s="53">
        <v>0</v>
      </c>
      <c r="E26" s="54">
        <f t="shared" si="0"/>
        <v>0</v>
      </c>
    </row>
    <row r="27" spans="1:5" ht="15.6" customHeight="1">
      <c r="A27" s="55" t="s">
        <v>65</v>
      </c>
      <c r="B27" s="52">
        <v>1</v>
      </c>
      <c r="C27" s="49" t="s">
        <v>43</v>
      </c>
      <c r="D27" s="53">
        <v>0</v>
      </c>
      <c r="E27" s="54">
        <f t="shared" si="0"/>
        <v>0</v>
      </c>
    </row>
    <row r="28" spans="1:5" ht="15.6" customHeight="1">
      <c r="A28" s="55" t="s">
        <v>66</v>
      </c>
      <c r="B28" s="52">
        <v>1</v>
      </c>
      <c r="C28" s="49" t="s">
        <v>43</v>
      </c>
      <c r="D28" s="53">
        <v>0</v>
      </c>
      <c r="E28" s="54">
        <f t="shared" si="0"/>
        <v>0</v>
      </c>
    </row>
    <row r="29" spans="1:5" ht="26.25">
      <c r="A29" s="55" t="s">
        <v>67</v>
      </c>
      <c r="B29" s="52">
        <v>1</v>
      </c>
      <c r="C29" s="49" t="s">
        <v>43</v>
      </c>
      <c r="D29" s="53">
        <v>0</v>
      </c>
      <c r="E29" s="54">
        <f t="shared" si="0"/>
        <v>0</v>
      </c>
    </row>
    <row r="30" spans="1:5" ht="15.6" customHeight="1">
      <c r="A30" s="55" t="s">
        <v>68</v>
      </c>
      <c r="B30" s="52">
        <v>250</v>
      </c>
      <c r="C30" s="49" t="s">
        <v>41</v>
      </c>
      <c r="D30" s="53">
        <v>0</v>
      </c>
      <c r="E30" s="54">
        <f t="shared" si="0"/>
        <v>0</v>
      </c>
    </row>
    <row r="31" spans="1:5" ht="15.6" customHeight="1">
      <c r="A31" s="55" t="s">
        <v>69</v>
      </c>
      <c r="B31" s="52">
        <v>57</v>
      </c>
      <c r="C31" s="49" t="s">
        <v>41</v>
      </c>
      <c r="D31" s="53">
        <v>0</v>
      </c>
      <c r="E31" s="54">
        <f t="shared" si="0"/>
        <v>0</v>
      </c>
    </row>
    <row r="32" spans="1:5" ht="15.6" customHeight="1">
      <c r="A32" s="55" t="s">
        <v>70</v>
      </c>
      <c r="B32" s="52">
        <v>1</v>
      </c>
      <c r="C32" s="49" t="s">
        <v>43</v>
      </c>
      <c r="D32" s="53">
        <v>0</v>
      </c>
      <c r="E32" s="54">
        <f t="shared" si="0"/>
        <v>0</v>
      </c>
    </row>
    <row r="33" spans="1:5" ht="15.6" customHeight="1">
      <c r="A33" s="55" t="s">
        <v>71</v>
      </c>
      <c r="B33" s="52">
        <v>57</v>
      </c>
      <c r="C33" s="49" t="s">
        <v>41</v>
      </c>
      <c r="D33" s="53">
        <v>0</v>
      </c>
      <c r="E33" s="54">
        <f t="shared" si="0"/>
        <v>0</v>
      </c>
    </row>
    <row r="34" spans="1:5" ht="15.6" customHeight="1">
      <c r="A34" s="55" t="s">
        <v>72</v>
      </c>
      <c r="B34" s="52">
        <v>1036</v>
      </c>
      <c r="C34" s="49" t="s">
        <v>41</v>
      </c>
      <c r="D34" s="53">
        <v>0</v>
      </c>
      <c r="E34" s="54">
        <f t="shared" si="0"/>
        <v>0</v>
      </c>
    </row>
    <row r="35" spans="1:5" ht="15.6" customHeight="1">
      <c r="A35" s="55" t="s">
        <v>73</v>
      </c>
      <c r="B35" s="52">
        <v>360</v>
      </c>
      <c r="C35" s="49" t="s">
        <v>41</v>
      </c>
      <c r="D35" s="53">
        <v>0</v>
      </c>
      <c r="E35" s="54">
        <f t="shared" si="0"/>
        <v>0</v>
      </c>
    </row>
    <row r="36" spans="1:5" ht="21.6" customHeight="1">
      <c r="A36" s="55" t="s">
        <v>74</v>
      </c>
      <c r="B36" s="52">
        <v>1420</v>
      </c>
      <c r="C36" s="49" t="s">
        <v>75</v>
      </c>
      <c r="D36" s="53">
        <v>0</v>
      </c>
      <c r="E36" s="54">
        <f t="shared" si="0"/>
        <v>0</v>
      </c>
    </row>
    <row r="37" spans="1:5" ht="15">
      <c r="A37" s="55" t="s">
        <v>76</v>
      </c>
      <c r="B37" s="52">
        <v>23340</v>
      </c>
      <c r="C37" s="49" t="s">
        <v>75</v>
      </c>
      <c r="D37" s="53">
        <v>0</v>
      </c>
      <c r="E37" s="54">
        <f t="shared" si="0"/>
        <v>0</v>
      </c>
    </row>
    <row r="38" spans="1:5" ht="22.5" customHeight="1">
      <c r="A38" s="55" t="s">
        <v>77</v>
      </c>
      <c r="B38" s="52">
        <v>7200</v>
      </c>
      <c r="C38" s="49" t="s">
        <v>75</v>
      </c>
      <c r="D38" s="53">
        <v>0</v>
      </c>
      <c r="E38" s="54">
        <f t="shared" si="0"/>
        <v>0</v>
      </c>
    </row>
    <row r="39" spans="1:5" ht="15.6" customHeight="1">
      <c r="A39" s="55" t="s">
        <v>78</v>
      </c>
      <c r="B39" s="52">
        <v>17400</v>
      </c>
      <c r="C39" s="49" t="s">
        <v>75</v>
      </c>
      <c r="D39" s="53">
        <v>0</v>
      </c>
      <c r="E39" s="54">
        <f t="shared" si="0"/>
        <v>0</v>
      </c>
    </row>
    <row r="40" spans="1:5" ht="15.6" customHeight="1">
      <c r="A40" s="55" t="s">
        <v>79</v>
      </c>
      <c r="B40" s="52">
        <v>1</v>
      </c>
      <c r="C40" s="49" t="s">
        <v>43</v>
      </c>
      <c r="D40" s="53">
        <v>0</v>
      </c>
      <c r="E40" s="54">
        <f t="shared" si="0"/>
        <v>0</v>
      </c>
    </row>
    <row r="41" spans="1:5" ht="15.6" customHeight="1">
      <c r="A41" s="55" t="s">
        <v>80</v>
      </c>
      <c r="B41" s="52">
        <v>1</v>
      </c>
      <c r="C41" s="49" t="s">
        <v>43</v>
      </c>
      <c r="D41" s="53">
        <v>0</v>
      </c>
      <c r="E41" s="54">
        <f t="shared" si="0"/>
        <v>0</v>
      </c>
    </row>
    <row r="42" spans="1:5" ht="15.6" customHeight="1">
      <c r="A42" s="55" t="s">
        <v>66</v>
      </c>
      <c r="B42" s="52">
        <v>1</v>
      </c>
      <c r="C42" s="49" t="s">
        <v>43</v>
      </c>
      <c r="D42" s="53">
        <v>0</v>
      </c>
      <c r="E42" s="54">
        <f t="shared" si="0"/>
        <v>0</v>
      </c>
    </row>
    <row r="43" spans="1:5" ht="15.6" customHeight="1">
      <c r="A43" s="55" t="s">
        <v>81</v>
      </c>
      <c r="B43" s="52">
        <v>1</v>
      </c>
      <c r="C43" s="49" t="s">
        <v>43</v>
      </c>
      <c r="D43" s="53">
        <v>0</v>
      </c>
      <c r="E43" s="54">
        <f t="shared" si="0"/>
        <v>0</v>
      </c>
    </row>
    <row r="44" spans="1:5" ht="22.5" customHeight="1">
      <c r="A44" s="55" t="s">
        <v>82</v>
      </c>
      <c r="B44" s="52">
        <v>1</v>
      </c>
      <c r="C44" s="49" t="s">
        <v>43</v>
      </c>
      <c r="D44" s="53">
        <v>0</v>
      </c>
      <c r="E44" s="54">
        <f t="shared" si="0"/>
        <v>0</v>
      </c>
    </row>
    <row r="45" spans="1:5" ht="12.6" customHeight="1">
      <c r="A45" s="56"/>
      <c r="B45" s="52"/>
      <c r="C45" s="49"/>
      <c r="D45" s="50"/>
      <c r="E45" s="49"/>
    </row>
    <row r="46" spans="1:5" ht="12.6" customHeight="1">
      <c r="A46" s="56"/>
      <c r="B46" s="57"/>
      <c r="C46" s="49"/>
      <c r="D46" s="50"/>
      <c r="E46" s="49"/>
    </row>
    <row r="47" spans="1:5" ht="12.6" customHeight="1">
      <c r="A47" s="47" t="s">
        <v>83</v>
      </c>
      <c r="B47" s="52"/>
      <c r="C47" s="49"/>
      <c r="D47" s="53">
        <v>0</v>
      </c>
      <c r="E47" s="54"/>
    </row>
    <row r="48" spans="1:5" ht="12.6" customHeight="1">
      <c r="A48" s="47" t="s">
        <v>84</v>
      </c>
      <c r="B48" s="52"/>
      <c r="C48" s="49"/>
      <c r="D48" s="53">
        <v>0</v>
      </c>
      <c r="E48" s="54"/>
    </row>
    <row r="49" spans="1:5" ht="12.6" customHeight="1">
      <c r="A49" s="47" t="s">
        <v>85</v>
      </c>
      <c r="B49" s="52"/>
      <c r="C49" s="49"/>
      <c r="D49" s="53">
        <v>0</v>
      </c>
      <c r="E49" s="54"/>
    </row>
    <row r="50" spans="1:5" ht="12.6" customHeight="1">
      <c r="A50" s="56"/>
      <c r="B50" s="52"/>
      <c r="C50" s="49"/>
      <c r="D50" s="50"/>
      <c r="E50" s="49"/>
    </row>
    <row r="51" spans="1:5" ht="12.6" customHeight="1">
      <c r="A51" s="58" t="s">
        <v>86</v>
      </c>
      <c r="B51" s="59"/>
      <c r="C51" s="49"/>
      <c r="D51" s="50"/>
      <c r="E51" s="60">
        <f>SUM(E4:E44)+SUM(D47:D49)</f>
        <v>0</v>
      </c>
    </row>
    <row r="52" spans="1:5" ht="12.6" customHeight="1">
      <c r="A52" s="47" t="s">
        <v>87</v>
      </c>
      <c r="B52" s="61">
        <v>0.21</v>
      </c>
      <c r="C52" s="49"/>
      <c r="D52" s="50"/>
      <c r="E52" s="54">
        <f>E51*0.21</f>
        <v>0</v>
      </c>
    </row>
    <row r="53" spans="1:5" ht="12.6" customHeight="1">
      <c r="A53" s="56"/>
      <c r="B53" s="57"/>
      <c r="C53" s="49"/>
      <c r="D53" s="50"/>
      <c r="E53" s="49"/>
    </row>
    <row r="54" spans="1:5" ht="13.35" customHeight="1">
      <c r="A54" s="62" t="s">
        <v>88</v>
      </c>
      <c r="B54" s="52"/>
      <c r="C54" s="49"/>
      <c r="D54" s="50"/>
      <c r="E54" s="60">
        <f>SUM(E51:E52)</f>
        <v>0</v>
      </c>
    </row>
  </sheetData>
  <sheetProtection password="CD98" sheet="1" objects="1" scenarios="1"/>
  <mergeCells count="1">
    <mergeCell ref="A1:E2"/>
  </mergeCells>
  <printOptions/>
  <pageMargins left="0.708333333333333" right="0.708333333333333" top="0.984027777777778" bottom="0.788194444444444" header="0.511805555555555" footer="0.315277777777778"/>
  <pageSetup fitToHeight="1" fitToWidth="1" horizontalDpi="300" verticalDpi="300" orientation="portrait"/>
  <headerFooter>
    <oddFooter>&amp;C&amp;"Helvetica Neue,Běžné"&amp;12&amp;P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 topLeftCell="A1">
      <selection activeCell="D11" sqref="D11"/>
    </sheetView>
  </sheetViews>
  <sheetFormatPr defaultColWidth="9.28125" defaultRowHeight="15"/>
  <cols>
    <col min="1" max="1" width="2.7109375" style="1" customWidth="1"/>
    <col min="2" max="2" width="44.00390625" style="1" customWidth="1"/>
    <col min="3" max="3" width="9.8515625" style="1" customWidth="1"/>
    <col min="4" max="4" width="18.57421875" style="2" customWidth="1"/>
    <col min="5" max="5" width="15.7109375" style="1" customWidth="1"/>
    <col min="6" max="1025" width="9.28125" style="1" customWidth="1"/>
  </cols>
  <sheetData>
    <row r="1" spans="4:5" ht="21">
      <c r="D1" s="65" t="s">
        <v>0</v>
      </c>
      <c r="E1" s="65"/>
    </row>
    <row r="2" spans="2:5" ht="79.15" customHeight="1">
      <c r="B2" s="66" t="s">
        <v>1</v>
      </c>
      <c r="C2" s="66"/>
      <c r="D2" s="66"/>
      <c r="E2" s="66"/>
    </row>
    <row r="4" spans="2:5" ht="15">
      <c r="B4" s="1" t="s">
        <v>2</v>
      </c>
      <c r="E4" s="3"/>
    </row>
    <row r="5" spans="2:5" ht="30" customHeight="1">
      <c r="B5" s="67" t="s">
        <v>3</v>
      </c>
      <c r="C5" s="67"/>
      <c r="D5" s="67"/>
      <c r="E5" s="67"/>
    </row>
    <row r="7" spans="2:5" s="5" customFormat="1" ht="45">
      <c r="B7" s="6" t="s">
        <v>4</v>
      </c>
      <c r="C7" s="7" t="s">
        <v>5</v>
      </c>
      <c r="D7" s="8" t="s">
        <v>6</v>
      </c>
      <c r="E7" s="7" t="s">
        <v>7</v>
      </c>
    </row>
    <row r="8" spans="2:5" ht="15">
      <c r="B8" s="9" t="s">
        <v>8</v>
      </c>
      <c r="C8" s="10"/>
      <c r="D8" s="11"/>
      <c r="E8" s="12"/>
    </row>
    <row r="9" spans="2:5" ht="15">
      <c r="B9" s="13" t="s">
        <v>9</v>
      </c>
      <c r="C9" s="14">
        <v>1</v>
      </c>
      <c r="D9" s="15">
        <v>0</v>
      </c>
      <c r="E9" s="16">
        <f aca="true" t="shared" si="0" ref="E9:E18">C9*D9</f>
        <v>0</v>
      </c>
    </row>
    <row r="10" spans="2:5" ht="45">
      <c r="B10" s="13" t="s">
        <v>10</v>
      </c>
      <c r="C10" s="14">
        <v>1</v>
      </c>
      <c r="D10" s="15">
        <v>0</v>
      </c>
      <c r="E10" s="16">
        <f t="shared" si="0"/>
        <v>0</v>
      </c>
    </row>
    <row r="11" spans="2:5" ht="15">
      <c r="B11" s="13" t="s">
        <v>11</v>
      </c>
      <c r="C11" s="17">
        <v>1</v>
      </c>
      <c r="D11" s="15">
        <v>0</v>
      </c>
      <c r="E11" s="16">
        <f t="shared" si="0"/>
        <v>0</v>
      </c>
    </row>
    <row r="12" spans="2:5" ht="15">
      <c r="B12" s="13" t="s">
        <v>12</v>
      </c>
      <c r="C12" s="17">
        <v>1</v>
      </c>
      <c r="D12" s="15">
        <v>0</v>
      </c>
      <c r="E12" s="16">
        <f t="shared" si="0"/>
        <v>0</v>
      </c>
    </row>
    <row r="13" spans="2:5" ht="15">
      <c r="B13" s="13" t="s">
        <v>13</v>
      </c>
      <c r="C13" s="17">
        <v>1</v>
      </c>
      <c r="D13" s="15">
        <v>0</v>
      </c>
      <c r="E13" s="16">
        <f t="shared" si="0"/>
        <v>0</v>
      </c>
    </row>
    <row r="14" spans="2:5" ht="30">
      <c r="B14" s="18" t="s">
        <v>14</v>
      </c>
      <c r="C14" s="17">
        <v>1</v>
      </c>
      <c r="D14" s="15">
        <v>0</v>
      </c>
      <c r="E14" s="16">
        <f t="shared" si="0"/>
        <v>0</v>
      </c>
    </row>
    <row r="15" spans="2:5" ht="15">
      <c r="B15" s="18" t="s">
        <v>15</v>
      </c>
      <c r="C15" s="17">
        <v>1</v>
      </c>
      <c r="D15" s="19">
        <v>0</v>
      </c>
      <c r="E15" s="16">
        <f t="shared" si="0"/>
        <v>0</v>
      </c>
    </row>
    <row r="16" spans="2:5" ht="15">
      <c r="B16" s="18" t="s">
        <v>16</v>
      </c>
      <c r="C16" s="17">
        <v>172</v>
      </c>
      <c r="D16" s="19">
        <v>0</v>
      </c>
      <c r="E16" s="16">
        <f t="shared" si="0"/>
        <v>0</v>
      </c>
    </row>
    <row r="17" spans="2:5" ht="45">
      <c r="B17" s="18" t="s">
        <v>17</v>
      </c>
      <c r="C17" s="17">
        <v>172</v>
      </c>
      <c r="D17" s="19">
        <v>0</v>
      </c>
      <c r="E17" s="16">
        <f t="shared" si="0"/>
        <v>0</v>
      </c>
    </row>
    <row r="18" spans="2:5" ht="15">
      <c r="B18" s="18" t="s">
        <v>18</v>
      </c>
      <c r="C18" s="17">
        <v>1</v>
      </c>
      <c r="D18" s="15">
        <v>0</v>
      </c>
      <c r="E18" s="16">
        <f t="shared" si="0"/>
        <v>0</v>
      </c>
    </row>
    <row r="19" spans="2:5" ht="15">
      <c r="B19" s="9" t="s">
        <v>19</v>
      </c>
      <c r="C19" s="10"/>
      <c r="D19" s="11"/>
      <c r="E19" s="12"/>
    </row>
    <row r="20" spans="2:5" ht="15">
      <c r="B20" s="13" t="s">
        <v>92</v>
      </c>
      <c r="C20" s="17">
        <v>1</v>
      </c>
      <c r="D20" s="19">
        <v>0</v>
      </c>
      <c r="E20" s="16">
        <f aca="true" t="shared" si="1" ref="E20:E30">C20*D20</f>
        <v>0</v>
      </c>
    </row>
    <row r="21" spans="2:5" ht="60">
      <c r="B21" s="13" t="s">
        <v>93</v>
      </c>
      <c r="C21" s="17">
        <v>1</v>
      </c>
      <c r="D21" s="19">
        <v>0</v>
      </c>
      <c r="E21" s="16">
        <f aca="true" t="shared" si="2" ref="E21:E22">C21*D21</f>
        <v>0</v>
      </c>
    </row>
    <row r="22" spans="2:5" ht="15">
      <c r="B22" s="13" t="s">
        <v>90</v>
      </c>
      <c r="C22" s="17">
        <v>1</v>
      </c>
      <c r="D22" s="19">
        <v>0</v>
      </c>
      <c r="E22" s="16">
        <f t="shared" si="2"/>
        <v>0</v>
      </c>
    </row>
    <row r="23" spans="2:5" ht="60">
      <c r="B23" s="18" t="s">
        <v>89</v>
      </c>
      <c r="C23" s="17">
        <v>1</v>
      </c>
      <c r="D23" s="19">
        <v>0</v>
      </c>
      <c r="E23" s="16">
        <f t="shared" si="1"/>
        <v>0</v>
      </c>
    </row>
    <row r="24" spans="2:5" ht="15">
      <c r="B24" s="18" t="s">
        <v>20</v>
      </c>
      <c r="C24" s="17">
        <v>1</v>
      </c>
      <c r="D24" s="19">
        <v>0</v>
      </c>
      <c r="E24" s="16">
        <f t="shared" si="1"/>
        <v>0</v>
      </c>
    </row>
    <row r="25" spans="2:5" ht="60">
      <c r="B25" s="18" t="s">
        <v>21</v>
      </c>
      <c r="C25" s="17">
        <v>1</v>
      </c>
      <c r="D25" s="19">
        <v>0</v>
      </c>
      <c r="E25" s="16">
        <f t="shared" si="1"/>
        <v>0</v>
      </c>
    </row>
    <row r="26" spans="2:5" ht="15">
      <c r="B26" s="18" t="s">
        <v>22</v>
      </c>
      <c r="C26" s="17">
        <v>57</v>
      </c>
      <c r="D26" s="19">
        <v>0</v>
      </c>
      <c r="E26" s="16">
        <f t="shared" si="1"/>
        <v>0</v>
      </c>
    </row>
    <row r="27" spans="2:5" ht="15">
      <c r="B27" s="20" t="s">
        <v>23</v>
      </c>
      <c r="C27" s="17">
        <v>1</v>
      </c>
      <c r="D27" s="19">
        <v>0</v>
      </c>
      <c r="E27" s="16">
        <f t="shared" si="1"/>
        <v>0</v>
      </c>
    </row>
    <row r="28" spans="2:5" ht="15">
      <c r="B28" s="18" t="s">
        <v>24</v>
      </c>
      <c r="C28" s="17">
        <v>11</v>
      </c>
      <c r="D28" s="19">
        <v>0</v>
      </c>
      <c r="E28" s="16">
        <f t="shared" si="1"/>
        <v>0</v>
      </c>
    </row>
    <row r="29" spans="2:5" ht="15">
      <c r="B29" s="13" t="s">
        <v>25</v>
      </c>
      <c r="C29" s="14">
        <v>1</v>
      </c>
      <c r="D29" s="19">
        <v>0</v>
      </c>
      <c r="E29" s="16">
        <f t="shared" si="1"/>
        <v>0</v>
      </c>
    </row>
    <row r="30" spans="2:5" ht="15">
      <c r="B30" s="13" t="s">
        <v>26</v>
      </c>
      <c r="C30" s="14">
        <v>1</v>
      </c>
      <c r="D30" s="19">
        <v>0</v>
      </c>
      <c r="E30" s="16">
        <f t="shared" si="1"/>
        <v>0</v>
      </c>
    </row>
    <row r="31" spans="2:5" ht="15">
      <c r="B31" s="9" t="s">
        <v>27</v>
      </c>
      <c r="C31" s="10"/>
      <c r="D31" s="11"/>
      <c r="E31" s="12"/>
    </row>
    <row r="32" spans="2:5" ht="15">
      <c r="B32" s="18" t="s">
        <v>28</v>
      </c>
      <c r="C32" s="17">
        <v>1</v>
      </c>
      <c r="D32" s="19">
        <v>0</v>
      </c>
      <c r="E32" s="16">
        <f>C32*D32</f>
        <v>0</v>
      </c>
    </row>
    <row r="33" spans="2:5" ht="15">
      <c r="B33" s="13" t="s">
        <v>29</v>
      </c>
      <c r="C33" s="14">
        <v>1</v>
      </c>
      <c r="D33" s="19">
        <v>0</v>
      </c>
      <c r="E33" s="16">
        <f>C33*D33</f>
        <v>0</v>
      </c>
    </row>
    <row r="34" spans="2:5" ht="60">
      <c r="B34" s="13" t="s">
        <v>30</v>
      </c>
      <c r="C34" s="14">
        <v>1</v>
      </c>
      <c r="D34" s="19">
        <v>0</v>
      </c>
      <c r="E34" s="16">
        <f>C34*D34</f>
        <v>0</v>
      </c>
    </row>
    <row r="35" spans="2:5" ht="45">
      <c r="B35" s="21" t="s">
        <v>91</v>
      </c>
      <c r="C35" s="22">
        <v>60</v>
      </c>
      <c r="D35" s="23">
        <v>0</v>
      </c>
      <c r="E35" s="24">
        <f>C35*D35</f>
        <v>0</v>
      </c>
    </row>
    <row r="36" spans="2:5" ht="15">
      <c r="B36" s="4"/>
      <c r="C36" s="25"/>
      <c r="D36" s="26"/>
      <c r="E36" s="27"/>
    </row>
    <row r="37" spans="2:5" ht="15">
      <c r="B37" s="28"/>
      <c r="C37" s="28"/>
      <c r="D37" s="29"/>
      <c r="E37" s="30"/>
    </row>
    <row r="38" spans="1:2" ht="15">
      <c r="A38" s="31"/>
      <c r="B38" s="32" t="s">
        <v>31</v>
      </c>
    </row>
    <row r="39" spans="1:5" ht="15">
      <c r="A39" s="31"/>
      <c r="B39" s="68" t="s">
        <v>32</v>
      </c>
      <c r="C39" s="68"/>
      <c r="D39" s="68"/>
      <c r="E39" s="33">
        <f>SUM(E9:E35)</f>
        <v>0</v>
      </c>
    </row>
    <row r="40" spans="2:5" ht="15">
      <c r="B40" s="68" t="s">
        <v>33</v>
      </c>
      <c r="C40" s="68"/>
      <c r="D40" s="68"/>
      <c r="E40" s="33">
        <f>E39*0.21</f>
        <v>0</v>
      </c>
    </row>
    <row r="41" spans="2:5" ht="13.9" customHeight="1">
      <c r="B41" s="64" t="s">
        <v>34</v>
      </c>
      <c r="C41" s="64"/>
      <c r="D41" s="64"/>
      <c r="E41" s="34">
        <f>E39+E40</f>
        <v>0</v>
      </c>
    </row>
    <row r="42" spans="2:5" ht="14.25" customHeight="1">
      <c r="B42" s="35"/>
      <c r="C42" s="35"/>
      <c r="D42" s="36"/>
      <c r="E42" s="37"/>
    </row>
    <row r="43" spans="2:5" ht="15">
      <c r="B43" s="35"/>
      <c r="C43" s="35"/>
      <c r="D43" s="36"/>
      <c r="E43" s="37"/>
    </row>
    <row r="44" spans="2:5" ht="15">
      <c r="B44" s="35"/>
      <c r="C44" s="35"/>
      <c r="D44" s="36"/>
      <c r="E44" s="37"/>
    </row>
    <row r="47" spans="2:5" ht="15">
      <c r="B47" s="35"/>
      <c r="C47" s="38"/>
      <c r="D47" s="39"/>
      <c r="E47" s="40"/>
    </row>
    <row r="48" spans="2:5" ht="15">
      <c r="B48" s="41"/>
      <c r="C48" s="42"/>
      <c r="D48" s="39"/>
      <c r="E48" s="40"/>
    </row>
    <row r="49" spans="2:3" ht="15">
      <c r="B49" s="42"/>
      <c r="C49" s="42"/>
    </row>
    <row r="50" spans="2:3" ht="15">
      <c r="B50" s="42"/>
      <c r="C50" s="42"/>
    </row>
  </sheetData>
  <sheetProtection algorithmName="SHA-512" hashValue="xXHZ4iQdNg5GiX0wGubwmVygrAjKEJp0Ym2wZ/URX2pzaP9pTaSuhUdGosazQ73lLQPY/2GQJ3TNMArab20OhQ==" saltValue="lBR2vknSMGT79mCraPnFeA==" spinCount="100000" sheet="1" objects="1" scenarios="1"/>
  <mergeCells count="6">
    <mergeCell ref="B41:D41"/>
    <mergeCell ref="D1:E1"/>
    <mergeCell ref="B2:E2"/>
    <mergeCell ref="B5:E5"/>
    <mergeCell ref="B39:D39"/>
    <mergeCell ref="B40:D40"/>
  </mergeCells>
  <printOptions/>
  <pageMargins left="0.39375" right="0.39375" top="0.7875" bottom="0.7875" header="0.511805555555555" footer="0.511805555555555"/>
  <pageSetup horizontalDpi="300" verticalDpi="300" orientation="portrait" paperSize="9"/>
  <rowBreaks count="1" manualBreakCount="1">
    <brk id="35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46C534BA4B354EAC01C46E6A3197A7" ma:contentTypeVersion="1" ma:contentTypeDescription="Vytvoří nový dokument" ma:contentTypeScope="" ma:versionID="b62f5db260415d6ac49a50f00957c7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789182747a81d4c3aafba4fd842446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7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CA2B47-4493-4C8F-81A4-7530CA350E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F106D09-4A20-447D-B0D2-76FC6F56DC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D34B80-5E88-46E1-89EE-9894DA5359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Wolf Zbyněk</cp:lastModifiedBy>
  <cp:lastPrinted>2020-02-14T13:25:23Z</cp:lastPrinted>
  <dcterms:created xsi:type="dcterms:W3CDTF">2018-03-06T20:32:27Z</dcterms:created>
  <dcterms:modified xsi:type="dcterms:W3CDTF">2021-02-10T14:58:59Z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0x010100EA46C534BA4B354EAC01C46E6A3197A7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