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<sst xmlns="http://schemas.openxmlformats.org/spreadsheetml/2006/main" count="93" uniqueCount="86">
  <si>
    <t xml:space="preserve">Položka</t>
  </si>
  <si>
    <t xml:space="preserve">Popis produktu</t>
  </si>
  <si>
    <t xml:space="preserve">Množství
(ks/m²)</t>
  </si>
  <si>
    <t xml:space="preserve">Jednotková cena Kč bez DPH</t>
  </si>
  <si>
    <t xml:space="preserve">Cena celkem Kč bez DPH</t>
  </si>
  <si>
    <t xml:space="preserve">DPH</t>
  </si>
  <si>
    <t xml:space="preserve">Cena celkem
 Kč s DPH</t>
  </si>
  <si>
    <t xml:space="preserve">Cardio</t>
  </si>
  <si>
    <t xml:space="preserve">Běžecký pás</t>
  </si>
  <si>
    <t xml:space="preserve">Certifikát s potvrzením pro používání v prostorách pro veřejnost dle TUV pro Evropskou unii dle směrnice - 2006/42/EC.  Motor s dynamickým rozběhem o výkonu minimálně 3 kW. Minimálně 6 volitelných programů. Nášlapná plocha minimálně 152 x 51 cm. Rychlost běhu 0,8 - 20km/h. Hmotnost cvičence max. 158kg. Měření tepové frekvence (hrudní pás - vysílač, dotykové senzory).</t>
  </si>
  <si>
    <t xml:space="preserve">Eliptický trenažér</t>
  </si>
  <si>
    <t xml:space="preserve">Certifikát s potvrzením pro používání v prostorách pro veřejnost. Hmotnost cvičence max. 158kg. Minimálně 6 volitelných programů. Rozsah pohybu končetin min. 53 cm. Samonabíjecí - bez požadavku připojení k elektřině. Hmotnost cvičence max. 182kg. Měření tepové frekvence (hrudní pás - vysílač, dotykové senzory).</t>
  </si>
  <si>
    <t xml:space="preserve">Indoor cycle</t>
  </si>
  <si>
    <t xml:space="preserve">Certifikát s potvrzením pro používání v prostorách pro veřejnost. Poměr otáček středů 1:10. Q - faktor 155 mm. Brzdící systém - magnet. Převod - řemenem. Hmotnost cvičence max. 158kg.</t>
  </si>
  <si>
    <t xml:space="preserve">Veslovací trenažér</t>
  </si>
  <si>
    <t xml:space="preserve">Certifikát s potvrzením pro používání v prostorách pro veřejnost. Intenzita cvičení definovaná hmotností cvičence a sklonem polohovatelné lavice. Pohyblivá lavice pohybující se po šikmé rovině rámu, definující intenzitu cvičení. Volné madlo s velkým rozsahem pohybu pro imitaci tlaků nad hlavu, veslování a další využití. Možnost nastavení více úrovní sklonu. Multifunkční madlo a velký rozsah lanka. Rozsah pohybu min. 790 mm. Hmotnost cvičence max. 180kg.</t>
  </si>
  <si>
    <t xml:space="preserve">Posilovna, silová zóna</t>
  </si>
  <si>
    <t xml:space="preserve">Multipress</t>
  </si>
  <si>
    <t xml:space="preserve">Certifikát s potvrzením pro používání v prostorách pro veřejnost. Vodící tyče s pevnou osou. Držák na lahev a ručník. Hmotnost cvičence max. 158kg. Zakrytování cihliček se zátěží z obou stran plastovým krytem.</t>
  </si>
  <si>
    <t xml:space="preserve">Posilovací stroj - předkopávání</t>
  </si>
  <si>
    <t xml:space="preserve">Certifikát s potvrzením pro používání v prostorách pro veřejnost. Držák na lahev a ručník. Hmotnost cvičence max. 158kg. Zakrytování cihliček se zátěží z obou stran plastovým krytem.</t>
  </si>
  <si>
    <t xml:space="preserve">Posilovací stroj – zakopávání</t>
  </si>
  <si>
    <t xml:space="preserve">Certifikát s potvrzením pro používání v prostorách pro veřejnost. Držák na lahev a ručník. Hmotnost cvičence max. 158kg.  Zakrytování cihliček se zátěží z obou stran plastovým krytem.</t>
  </si>
  <si>
    <t xml:space="preserve">Posilovací stroj – přítahy za hlavu</t>
  </si>
  <si>
    <t xml:space="preserve">Bench press rovný</t>
  </si>
  <si>
    <t xml:space="preserve">Certifikát s potvrzením pro používání v prostorách pro veřejnost. Splňuje standart bezpečnosti EN957. Minimálně 6 ks držáků na kotouče. Hmotnost cvičence max. 158kg.</t>
  </si>
  <si>
    <t xml:space="preserve">Stanoviště na dřepy</t>
  </si>
  <si>
    <t xml:space="preserve">Certifikát s potvrzením pro používání v prostorách pro veřejnost. Minimálně 6 ks držáků na kotouče. Bezpečnostní zarážka ve výšce min. 70 cm. 4 fixní výšky pro odložení osy. Hmotnost cvičence max. 158kg.</t>
  </si>
  <si>
    <t xml:space="preserve">Lavice polohovací multifunkční</t>
  </si>
  <si>
    <t xml:space="preserve">Certifikát s potvrzením pro používání v prostorách pro veřejnost. Rozsah nastavení min. 0 - 80 stupňů. Hmotnost cvičence max. 158kg.</t>
  </si>
  <si>
    <t xml:space="preserve">Olympijská osa 20kg</t>
  </si>
  <si>
    <t xml:space="preserve">Certifikát s potvrzením pro používání v prostorách pro veřejnost. Průměr osy 30 mm, Průměr na kotouče 50 mm. Hmotnost osy 20 kg. Minimální délka 220 cm.</t>
  </si>
  <si>
    <t xml:space="preserve">Sada kotoučů 1,25 kg – 25 kg (v 1 sadě vždy kotouče v páru o hmotnosti 1,25 kg/2,5 kg/5 kg/7,5 kg/10 kg/12,5 kg/15 kg/17,5 kg/20 kg/22,5 kg/25 kg)</t>
  </si>
  <si>
    <t xml:space="preserve">Certifikát s potvrzením pro používání v prostorách pro veřejnost. Otvory v kotoučích pro snazší úchop. Průměr otvorů pro osu 50mm. Výstupky na kotoučích pro snazší uchycení z podlahy. Označení hmotnosti v kg a v librách.</t>
  </si>
  <si>
    <t xml:space="preserve">Čelisťové uzávěry na olympijskou osu-pár</t>
  </si>
  <si>
    <t xml:space="preserve">Certifikát s potvrzením pro používání v prostorách pro veřejnost. Pružinový uzávěr. Průměr 50 mm.</t>
  </si>
  <si>
    <t xml:space="preserve">Sada jednoručních činek 2,5 kg – 40 kg (v 1 sadě vždy pár od hmotnosti 2,5 kg/5 kg/7,5 kg/10 kg/12,5 kg/15 kg/17,5 kg/
20 kg/22,5 kg/25 kg/ 27,5 kg/30 kg/32,5 kg/35 kg/37,5 kg/40 kg</t>
  </si>
  <si>
    <t xml:space="preserve">Certifikát s potvrzením pro používání v prostorách pro veřejnost. Označení hmotnosti zalisováno do hlavy činky - vysoká životnost. Chromové madlo. Gumové hlavy činky pro nižší hlučnost a vysokou životnost.</t>
  </si>
  <si>
    <t xml:space="preserve">Stojan na jednoruční činky</t>
  </si>
  <si>
    <t xml:space="preserve">Certifikát s potvrzením pro používání v prostorách pro veřejnost. Robustní stojan pro 10 párů činek. Pro hmotnosti činek 2,5 - 40 kg v páru.</t>
  </si>
  <si>
    <t xml:space="preserve">Funkční zóna</t>
  </si>
  <si>
    <t xml:space="preserve">Multifunkční konstrukce</t>
  </si>
  <si>
    <t xml:space="preserve">Multifunkční konstrukce vyrobená na míru zákazníkovi v ČR dle rozměru prostoru daného sportoviště. Barevné řešení dle požadavku zákazníka - (modro/černo/žlutá) Konstrukce obsahuje hrazdy, bradla, plyometrický stupínek, žebřiny, torzní kloub pro osu, úchyty pro lana a závěsné systémy, oka pro expandery, regály pro uložení nářadí dle požadavku zákazníka.</t>
  </si>
  <si>
    <t xml:space="preserve">Hrazda pro TRX</t>
  </si>
  <si>
    <t xml:space="preserve">Hrazda vyrobená na míru v ČR dle rozměru prostoru sportoviště. Barevné řešení dle požadavku zákazníka (žluto/černá). Rozměr konstrukce odpovídající využití k závěsnému systému.</t>
  </si>
  <si>
    <t xml:space="preserve">TRX original závěsný systém</t>
  </si>
  <si>
    <t xml:space="preserve">Závěsný systém s certifikáty bezpečnosti pro cvičení sportovců, mládeže i veřejnosti. Uzamykatelná karabina proti neodborné manipulaci. Dupond protiskluzová madla. Mobilní aplikace se zásobníkem cviků. Minimální nosnost závěsného systému 158 kg.</t>
  </si>
  <si>
    <t xml:space="preserve">GUN-eX original pružné lano</t>
  </si>
  <si>
    <t xml:space="preserve">Elastické lano. Guma z kaučuku. Obal materiál Corduba nebo obdobný materiál. Minimální délka 7m , minimální odpor 300N</t>
  </si>
  <si>
    <t xml:space="preserve">Plyo soft boxes sada</t>
  </si>
  <si>
    <t xml:space="preserve">Neklouzavý povrch, speciální pěna s vysokou hustotou, odolné suché zipy. Složená z minimálně 3 kusů plyoboxu o různé velikosti.</t>
  </si>
  <si>
    <t xml:space="preserve">Powerbag 10kg</t>
  </si>
  <si>
    <t xml:space="preserve">Silný odolný povrch materiálu, odolný proti pádům, pevná madla pro uchycení. Neobsahuje písek nebo vodu.</t>
  </si>
  <si>
    <t xml:space="preserve">Powerbag 15kg</t>
  </si>
  <si>
    <t xml:space="preserve">Cvičební míč průměr 55 cm</t>
  </si>
  <si>
    <t xml:space="preserve">Silný materiál odolný vůči prasknutí, možnost zatížení až 450 kg</t>
  </si>
  <si>
    <t xml:space="preserve">Cvičební míč průměr 65 cm</t>
  </si>
  <si>
    <t xml:space="preserve">Cvičební míč průměr 75 cm</t>
  </si>
  <si>
    <t xml:space="preserve">Litinový kettlebell 4kg</t>
  </si>
  <si>
    <t xml:space="preserve">Vinylový potah, snadné rozlišení hmotností díky odlišnému designu</t>
  </si>
  <si>
    <t xml:space="preserve">Litinový kettlebell 8kg</t>
  </si>
  <si>
    <t xml:space="preserve">Litinový kettlebell 12kg</t>
  </si>
  <si>
    <t xml:space="preserve">Litinový kettlebell 16kg</t>
  </si>
  <si>
    <t xml:space="preserve">Robustní provedení a vzhled, odolné provedení materiálu pro vysokou zátěž</t>
  </si>
  <si>
    <t xml:space="preserve">Rychlostní švihadlo</t>
  </si>
  <si>
    <t xml:space="preserve">Speciální protiskluzový materiál rukojeti, možnost upravení délky švihadla dle potřeby. Struna osazená v madlech v ložiskových pouzdrech.  </t>
  </si>
  <si>
    <t xml:space="preserve">Balanční pomůcka original</t>
  </si>
  <si>
    <t xml:space="preserve">Balanční pomůcka. Průměr min. 65 cm. Nosnost pro hmotnost cvičence 158 kg.</t>
  </si>
  <si>
    <t xml:space="preserve">Step na aerobic</t>
  </si>
  <si>
    <t xml:space="preserve">Nastavitelná platforma. Možnost nastavení více výšek cvičební základny. Gumové části u podstavce proti skluzu. Materiál PVC. Rozměr minimálně 98 x 42 x 15 cm (d x š x v).</t>
  </si>
  <si>
    <t xml:space="preserve">Medicinbal 3kg</t>
  </si>
  <si>
    <t xml:space="preserve">Kvalitní provedení povrchu odolné proti poškrábání.</t>
  </si>
  <si>
    <t xml:space="preserve">Medicinbal 6kg s úchyty</t>
  </si>
  <si>
    <t xml:space="preserve">Pevný duální úchyt pro větší variabilitu cviků, odolný PVC materiál vůči poškrábání, atraktivní design pro snadné rozlišení hmotností jednotlivých medicinbalů</t>
  </si>
  <si>
    <t xml:space="preserve">Medicinbal 8kg s úchyty</t>
  </si>
  <si>
    <t xml:space="preserve">Překážky</t>
  </si>
  <si>
    <t xml:space="preserve">Nastavitelná volba výšky (150 mm - 300 mm). Lehká PVC konstrukce.</t>
  </si>
  <si>
    <t xml:space="preserve">Boxovací pytel</t>
  </si>
  <si>
    <t xml:space="preserve">Válcovitý tvar, tvrdé jádro obklopené kompaktní pěnou a dvojitou syntetickou kůží. Váha 41kg. K zavěšení na strop, stěnu nebo kontrukci. Rozměr 450x1200mm, barva černá.</t>
  </si>
  <si>
    <t xml:space="preserve">Podlaha do silové části</t>
  </si>
  <si>
    <t xml:space="preserve">Gumová podlaha do činkové zóny 10% vsyp (množství uvedeno v m²)</t>
  </si>
  <si>
    <t xml:space="preserve">Objemová hmotnost 1050 kg/m³. Reakce na oheň podle ČSN EN 13501-1 + A1. Rozměrová stálost dle ISO 1183,
ISO 868, ISO 815, ASTM 624. Barevný vsyp - 10% šedá.</t>
  </si>
  <si>
    <t xml:space="preserve">Pokládka sport. povrchu (množství uvedeno v m²)</t>
  </si>
  <si>
    <t xml:space="preserve">Doprava a montáž (vč. zaškolení obsluhy)</t>
  </si>
  <si>
    <t xml:space="preserve">CELKEM</t>
  </si>
  <si>
    <t xml:space="preserve">Barevné provedení cardio a posilovacích strojů - černý mat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</si>
</sst>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\ [$Kč-405];[RED]\-#,##0.00\ [$Kč-405]"/>
    <numFmt numFmtId="166" formatCode="@"/>
    <numFmt numFmtId="167" formatCode="General"/>
    <numFmt numFmtId="168" formatCode="#,##0"/>
  </numFmts>
  <fonts count="13">
    <font>
      <sz val="11"/>
      <color rgb="FF00000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i val="true"/>
      <sz val="16"/>
      <color rgb="FF000000"/>
      <name val="Arial"/>
      <family val="0"/>
      <charset val="238"/>
    </font>
    <font>
      <b val="true"/>
      <i val="true"/>
      <u val="single"/>
      <sz val="11"/>
      <color rgb="FF000000"/>
      <name val="Arial"/>
      <family val="0"/>
      <charset val="238"/>
    </font>
    <font>
      <sz val="11"/>
      <color rgb="FF000000"/>
      <name val="Calibri1"/>
      <family val="0"/>
      <charset val="238"/>
    </font>
    <font>
      <b val="true"/>
      <sz val="10"/>
      <color rgb="FF000000"/>
      <name val="Calibri"/>
      <family val="2"/>
      <charset val="238"/>
    </font>
    <font>
      <b val="true"/>
      <sz val="11"/>
      <color rgb="FF000000"/>
      <name val="Calibri1"/>
      <family val="0"/>
      <charset val="238"/>
    </font>
    <font>
      <sz val="11"/>
      <color rgb="FF000000"/>
      <name val="Calibri"/>
      <family val="2"/>
      <charset val="238"/>
    </font>
    <font>
      <sz val="11"/>
      <color rgb="FFFF9900"/>
      <name val="Calibri1"/>
      <family val="0"/>
      <charset val="238"/>
    </font>
    <font>
      <b val="true"/>
      <sz val="15"/>
      <color rgb="FF000000"/>
      <name val="Calibri1"/>
      <family val="0"/>
      <charset val="238"/>
    </font>
    <font>
      <sz val="15"/>
      <color rgb="FF000000"/>
      <name val="Calibri1"/>
      <family val="0"/>
      <charset val="238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B66C"/>
        <bgColor rgb="FFFF99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center" vertical="bottom" textRotation="0" wrapText="false" indent="0" shrinkToFit="false"/>
    </xf>
    <xf numFmtId="164" fontId="4" fillId="0" borderId="0" applyFont="true" applyBorder="false" applyAlignment="true" applyProtection="false">
      <alignment horizontal="center" vertical="bottom" textRotation="9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4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0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7" fillId="2" borderId="1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2" borderId="1" xfId="24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8" fillId="3" borderId="1" xfId="24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3" borderId="1" xfId="24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3" borderId="1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6" fillId="0" borderId="1" xfId="24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9" fillId="0" borderId="1" xfId="24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1" xfId="24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1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0" borderId="1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1" xfId="24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6" fillId="0" borderId="1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3" borderId="1" xfId="24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6" fillId="3" borderId="1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3" borderId="1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4" borderId="1" xfId="24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10" fillId="0" borderId="1" xfId="24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9" fillId="0" borderId="1" xfId="24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11" fillId="5" borderId="1" xfId="24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5" borderId="1" xfId="24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5" borderId="1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5" borderId="1" xfId="24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9" fillId="0" borderId="0" xfId="24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adpis" xfId="20"/>
    <cellStyle name="Nadpis1" xfId="21"/>
    <cellStyle name="Výsledek" xfId="22"/>
    <cellStyle name="Výsledek2" xfId="23"/>
    <cellStyle name="Excel Built-in Normal" xfId="2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B66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50"/>
  <sheetViews>
    <sheetView showFormulas="false" showGridLines="true" showRowColHeaders="true" showZeros="true" rightToLeft="false" tabSelected="true" showOutlineSymbols="true" defaultGridColor="true" view="normal" topLeftCell="A23" colorId="64" zoomScale="100" zoomScaleNormal="100" zoomScalePageLayoutView="100" workbookViewId="0">
      <selection pane="topLeft" activeCell="E8" activeCellId="0" sqref="E8"/>
    </sheetView>
  </sheetViews>
  <sheetFormatPr defaultColWidth="7.984375" defaultRowHeight="13.8" zeroHeight="false" outlineLevelRow="0" outlineLevelCol="0"/>
  <cols>
    <col collapsed="false" customWidth="true" hidden="false" outlineLevel="0" max="1" min="1" style="1" width="54.27"/>
    <col collapsed="false" customWidth="true" hidden="false" outlineLevel="0" max="2" min="2" style="1" width="92.54"/>
    <col collapsed="false" customWidth="true" hidden="false" outlineLevel="0" max="3" min="3" style="1" width="8.86"/>
    <col collapsed="false" customWidth="true" hidden="false" outlineLevel="0" max="4" min="4" style="2" width="10.09"/>
    <col collapsed="false" customWidth="true" hidden="false" outlineLevel="0" max="5" min="5" style="1" width="11.2"/>
    <col collapsed="false" customWidth="true" hidden="false" outlineLevel="0" max="6" min="6" style="1" width="10.83"/>
    <col collapsed="false" customWidth="true" hidden="false" outlineLevel="0" max="7" min="7" style="1" width="11.8"/>
    <col collapsed="false" customWidth="false" hidden="false" outlineLevel="0" max="64" min="8" style="1" width="8"/>
    <col collapsed="false" customWidth="true" hidden="false" outlineLevel="0" max="1025" min="1024" style="0" width="8.86"/>
  </cols>
  <sheetData>
    <row r="1" customFormat="false" ht="34.35" hidden="false" customHeight="true" outlineLevel="0" collapsed="false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</row>
    <row r="2" customFormat="false" ht="24.6" hidden="false" customHeight="true" outlineLevel="0" collapsed="false">
      <c r="A2" s="5" t="s">
        <v>7</v>
      </c>
      <c r="B2" s="6"/>
      <c r="C2" s="6"/>
      <c r="D2" s="7"/>
      <c r="E2" s="6" t="n">
        <f aca="false">SUM(E3:E6)</f>
        <v>0</v>
      </c>
      <c r="F2" s="6" t="n">
        <f aca="false">SUM(F3:F6)</f>
        <v>0</v>
      </c>
      <c r="G2" s="6" t="n">
        <f aca="false">SUM(G3:G6)</f>
        <v>0</v>
      </c>
    </row>
    <row r="3" customFormat="false" ht="48.6" hidden="false" customHeight="true" outlineLevel="0" collapsed="false">
      <c r="A3" s="8" t="s">
        <v>8</v>
      </c>
      <c r="B3" s="9" t="s">
        <v>9</v>
      </c>
      <c r="C3" s="10" t="n">
        <v>1</v>
      </c>
      <c r="D3" s="11"/>
      <c r="E3" s="12" t="n">
        <f aca="false">C3*D3</f>
        <v>0</v>
      </c>
      <c r="F3" s="12" t="n">
        <f aca="false">G3-E3</f>
        <v>0</v>
      </c>
      <c r="G3" s="12" t="n">
        <f aca="false">E3*1.21</f>
        <v>0</v>
      </c>
    </row>
    <row r="4" customFormat="false" ht="42.4" hidden="false" customHeight="true" outlineLevel="0" collapsed="false">
      <c r="A4" s="8" t="s">
        <v>10</v>
      </c>
      <c r="B4" s="9" t="s">
        <v>11</v>
      </c>
      <c r="C4" s="10" t="n">
        <v>1</v>
      </c>
      <c r="D4" s="11"/>
      <c r="E4" s="12" t="n">
        <f aca="false">C4*D4</f>
        <v>0</v>
      </c>
      <c r="F4" s="12" t="n">
        <f aca="false">G4-E4</f>
        <v>0</v>
      </c>
      <c r="G4" s="12" t="n">
        <f aca="false">E4*1.21</f>
        <v>0</v>
      </c>
    </row>
    <row r="5" customFormat="false" ht="37.35" hidden="false" customHeight="true" outlineLevel="0" collapsed="false">
      <c r="A5" s="8" t="s">
        <v>12</v>
      </c>
      <c r="B5" s="9" t="s">
        <v>13</v>
      </c>
      <c r="C5" s="13" t="n">
        <v>1</v>
      </c>
      <c r="D5" s="14"/>
      <c r="E5" s="12" t="n">
        <f aca="false">C5*D5</f>
        <v>0</v>
      </c>
      <c r="F5" s="12" t="n">
        <f aca="false">G5-E5</f>
        <v>0</v>
      </c>
      <c r="G5" s="12" t="n">
        <f aca="false">E5*1.21</f>
        <v>0</v>
      </c>
    </row>
    <row r="6" customFormat="false" ht="60" hidden="false" customHeight="true" outlineLevel="0" collapsed="false">
      <c r="A6" s="8" t="s">
        <v>14</v>
      </c>
      <c r="B6" s="9" t="s">
        <v>15</v>
      </c>
      <c r="C6" s="13" t="n">
        <v>1</v>
      </c>
      <c r="D6" s="14"/>
      <c r="E6" s="12" t="n">
        <f aca="false">C6*D6</f>
        <v>0</v>
      </c>
      <c r="F6" s="12" t="n">
        <f aca="false">G6-E6</f>
        <v>0</v>
      </c>
      <c r="G6" s="12" t="n">
        <f aca="false">E6*1.21</f>
        <v>0</v>
      </c>
    </row>
    <row r="7" customFormat="false" ht="25.35" hidden="false" customHeight="true" outlineLevel="0" collapsed="false">
      <c r="A7" s="5" t="s">
        <v>16</v>
      </c>
      <c r="B7" s="6"/>
      <c r="C7" s="15"/>
      <c r="D7" s="16"/>
      <c r="E7" s="17" t="n">
        <f aca="false">SUM(E8:E19)</f>
        <v>0</v>
      </c>
      <c r="F7" s="17" t="n">
        <f aca="false">SUM(F8:F19)</f>
        <v>0</v>
      </c>
      <c r="G7" s="17" t="n">
        <f aca="false">SUM(G8:G19)</f>
        <v>0</v>
      </c>
    </row>
    <row r="8" customFormat="false" ht="40.9" hidden="false" customHeight="true" outlineLevel="0" collapsed="false">
      <c r="A8" s="8" t="s">
        <v>17</v>
      </c>
      <c r="B8" s="9" t="s">
        <v>18</v>
      </c>
      <c r="C8" s="13" t="n">
        <v>1</v>
      </c>
      <c r="D8" s="14"/>
      <c r="E8" s="12" t="n">
        <f aca="false">C8*D8</f>
        <v>0</v>
      </c>
      <c r="F8" s="12" t="n">
        <f aca="false">G8-E8</f>
        <v>0</v>
      </c>
      <c r="G8" s="12" t="n">
        <f aca="false">E8*1.21</f>
        <v>0</v>
      </c>
    </row>
    <row r="9" customFormat="false" ht="39.6" hidden="false" customHeight="true" outlineLevel="0" collapsed="false">
      <c r="A9" s="8" t="s">
        <v>19</v>
      </c>
      <c r="B9" s="9" t="s">
        <v>20</v>
      </c>
      <c r="C9" s="10" t="n">
        <v>1</v>
      </c>
      <c r="D9" s="11"/>
      <c r="E9" s="12" t="n">
        <f aca="false">C9*D9</f>
        <v>0</v>
      </c>
      <c r="F9" s="12" t="n">
        <f aca="false">G9-E9</f>
        <v>0</v>
      </c>
      <c r="G9" s="12" t="n">
        <f aca="false">E9*1.21</f>
        <v>0</v>
      </c>
    </row>
    <row r="10" customFormat="false" ht="40.35" hidden="false" customHeight="true" outlineLevel="0" collapsed="false">
      <c r="A10" s="8" t="s">
        <v>21</v>
      </c>
      <c r="B10" s="9" t="s">
        <v>22</v>
      </c>
      <c r="C10" s="10" t="n">
        <v>1</v>
      </c>
      <c r="D10" s="11"/>
      <c r="E10" s="12" t="n">
        <f aca="false">C10*D10</f>
        <v>0</v>
      </c>
      <c r="F10" s="12" t="n">
        <f aca="false">G10-E10</f>
        <v>0</v>
      </c>
      <c r="G10" s="12" t="n">
        <f aca="false">E10*1.21</f>
        <v>0</v>
      </c>
    </row>
    <row r="11" customFormat="false" ht="40.9" hidden="false" customHeight="true" outlineLevel="0" collapsed="false">
      <c r="A11" s="8" t="s">
        <v>23</v>
      </c>
      <c r="B11" s="9" t="s">
        <v>20</v>
      </c>
      <c r="C11" s="13" t="n">
        <v>1</v>
      </c>
      <c r="D11" s="14"/>
      <c r="E11" s="12" t="n">
        <f aca="false">C11*D11</f>
        <v>0</v>
      </c>
      <c r="F11" s="12" t="n">
        <f aca="false">G11-E11</f>
        <v>0</v>
      </c>
      <c r="G11" s="12" t="n">
        <f aca="false">E11*1.21</f>
        <v>0</v>
      </c>
    </row>
    <row r="12" customFormat="false" ht="35.1" hidden="false" customHeight="true" outlineLevel="0" collapsed="false">
      <c r="A12" s="8" t="s">
        <v>24</v>
      </c>
      <c r="B12" s="9" t="s">
        <v>25</v>
      </c>
      <c r="C12" s="10" t="n">
        <v>1</v>
      </c>
      <c r="D12" s="11"/>
      <c r="E12" s="12" t="n">
        <f aca="false">C12*D12</f>
        <v>0</v>
      </c>
      <c r="F12" s="12" t="n">
        <f aca="false">G12-E12</f>
        <v>0</v>
      </c>
      <c r="G12" s="12" t="n">
        <f aca="false">E12*1.21</f>
        <v>0</v>
      </c>
    </row>
    <row r="13" customFormat="false" ht="38.85" hidden="false" customHeight="true" outlineLevel="0" collapsed="false">
      <c r="A13" s="8" t="s">
        <v>26</v>
      </c>
      <c r="B13" s="9" t="s">
        <v>27</v>
      </c>
      <c r="C13" s="13" t="n">
        <v>1</v>
      </c>
      <c r="D13" s="14"/>
      <c r="E13" s="12" t="n">
        <f aca="false">C13*D13</f>
        <v>0</v>
      </c>
      <c r="F13" s="12" t="n">
        <f aca="false">G13-E13</f>
        <v>0</v>
      </c>
      <c r="G13" s="12" t="n">
        <f aca="false">E13*1.21</f>
        <v>0</v>
      </c>
    </row>
    <row r="14" customFormat="false" ht="34.35" hidden="false" customHeight="true" outlineLevel="0" collapsed="false">
      <c r="A14" s="8" t="s">
        <v>28</v>
      </c>
      <c r="B14" s="9" t="s">
        <v>29</v>
      </c>
      <c r="C14" s="13" t="n">
        <v>2</v>
      </c>
      <c r="D14" s="14"/>
      <c r="E14" s="12" t="n">
        <f aca="false">C14*D14</f>
        <v>0</v>
      </c>
      <c r="F14" s="12" t="n">
        <f aca="false">G14-E14</f>
        <v>0</v>
      </c>
      <c r="G14" s="12" t="n">
        <f aca="false">E14*1.21</f>
        <v>0</v>
      </c>
    </row>
    <row r="15" customFormat="false" ht="35.1" hidden="false" customHeight="true" outlineLevel="0" collapsed="false">
      <c r="A15" s="8" t="s">
        <v>30</v>
      </c>
      <c r="B15" s="9" t="s">
        <v>31</v>
      </c>
      <c r="C15" s="13" t="n">
        <v>2</v>
      </c>
      <c r="D15" s="14"/>
      <c r="E15" s="12" t="n">
        <f aca="false">C15*D15</f>
        <v>0</v>
      </c>
      <c r="F15" s="12" t="n">
        <f aca="false">G15-E15</f>
        <v>0</v>
      </c>
      <c r="G15" s="12" t="n">
        <f aca="false">E15*1.21</f>
        <v>0</v>
      </c>
    </row>
    <row r="16" customFormat="false" ht="47.85" hidden="false" customHeight="true" outlineLevel="0" collapsed="false">
      <c r="A16" s="8" t="s">
        <v>32</v>
      </c>
      <c r="B16" s="9" t="s">
        <v>33</v>
      </c>
      <c r="C16" s="18" t="n">
        <v>2</v>
      </c>
      <c r="D16" s="14"/>
      <c r="E16" s="12" t="n">
        <f aca="false">C16*D16</f>
        <v>0</v>
      </c>
      <c r="F16" s="12" t="n">
        <f aca="false">G16-E16</f>
        <v>0</v>
      </c>
      <c r="G16" s="12" t="n">
        <f aca="false">E16*1.21</f>
        <v>0</v>
      </c>
    </row>
    <row r="17" customFormat="false" ht="32.85" hidden="false" customHeight="true" outlineLevel="0" collapsed="false">
      <c r="A17" s="8" t="s">
        <v>34</v>
      </c>
      <c r="B17" s="9" t="s">
        <v>35</v>
      </c>
      <c r="C17" s="13" t="n">
        <v>2</v>
      </c>
      <c r="D17" s="14"/>
      <c r="E17" s="12" t="n">
        <f aca="false">C17*D17</f>
        <v>0</v>
      </c>
      <c r="F17" s="12" t="n">
        <f aca="false">G17-E17</f>
        <v>0</v>
      </c>
      <c r="G17" s="12" t="n">
        <f aca="false">E17*1.21</f>
        <v>0</v>
      </c>
    </row>
    <row r="18" customFormat="false" ht="48.6" hidden="false" customHeight="true" outlineLevel="0" collapsed="false">
      <c r="A18" s="8" t="s">
        <v>36</v>
      </c>
      <c r="B18" s="9" t="s">
        <v>37</v>
      </c>
      <c r="C18" s="13" t="n">
        <v>1</v>
      </c>
      <c r="D18" s="14"/>
      <c r="E18" s="12" t="n">
        <f aca="false">C18*D18</f>
        <v>0</v>
      </c>
      <c r="F18" s="12" t="n">
        <f aca="false">G18-E18</f>
        <v>0</v>
      </c>
      <c r="G18" s="12" t="n">
        <f aca="false">E18*1.21</f>
        <v>0</v>
      </c>
    </row>
    <row r="19" customFormat="false" ht="28.35" hidden="false" customHeight="true" outlineLevel="0" collapsed="false">
      <c r="A19" s="8" t="s">
        <v>38</v>
      </c>
      <c r="B19" s="9" t="s">
        <v>39</v>
      </c>
      <c r="C19" s="10" t="n">
        <v>2</v>
      </c>
      <c r="D19" s="11"/>
      <c r="E19" s="12" t="n">
        <f aca="false">C19*D19</f>
        <v>0</v>
      </c>
      <c r="F19" s="12" t="n">
        <f aca="false">G19-E19</f>
        <v>0</v>
      </c>
      <c r="G19" s="12" t="n">
        <f aca="false">E19*1.21</f>
        <v>0</v>
      </c>
    </row>
    <row r="20" customFormat="false" ht="26.85" hidden="false" customHeight="true" outlineLevel="0" collapsed="false">
      <c r="A20" s="5" t="s">
        <v>40</v>
      </c>
      <c r="B20" s="6"/>
      <c r="C20" s="6"/>
      <c r="D20" s="7"/>
      <c r="E20" s="17" t="n">
        <f aca="false">SUM(E21:E42)</f>
        <v>0</v>
      </c>
      <c r="F20" s="17" t="n">
        <f aca="false">SUM(F21:F42)</f>
        <v>0</v>
      </c>
      <c r="G20" s="17" t="n">
        <f aca="false">SUM(G21:G42)</f>
        <v>0</v>
      </c>
    </row>
    <row r="21" customFormat="false" ht="52.9" hidden="false" customHeight="true" outlineLevel="0" collapsed="false">
      <c r="A21" s="8" t="s">
        <v>41</v>
      </c>
      <c r="B21" s="9" t="s">
        <v>42</v>
      </c>
      <c r="C21" s="10" t="n">
        <v>1</v>
      </c>
      <c r="D21" s="11"/>
      <c r="E21" s="12" t="n">
        <f aca="false">C21*D21</f>
        <v>0</v>
      </c>
      <c r="F21" s="12" t="n">
        <f aca="false">G21-E21</f>
        <v>0</v>
      </c>
      <c r="G21" s="12" t="n">
        <f aca="false">E21*1.21</f>
        <v>0</v>
      </c>
    </row>
    <row r="22" customFormat="false" ht="33.6" hidden="false" customHeight="true" outlineLevel="0" collapsed="false">
      <c r="A22" s="8" t="s">
        <v>43</v>
      </c>
      <c r="B22" s="9" t="s">
        <v>44</v>
      </c>
      <c r="C22" s="13" t="n">
        <v>1</v>
      </c>
      <c r="D22" s="14"/>
      <c r="E22" s="12" t="n">
        <f aca="false">C22*D22</f>
        <v>0</v>
      </c>
      <c r="F22" s="12" t="n">
        <f aca="false">G22-E22</f>
        <v>0</v>
      </c>
      <c r="G22" s="12" t="n">
        <f aca="false">E22*1.21</f>
        <v>0</v>
      </c>
    </row>
    <row r="23" customFormat="false" ht="47.85" hidden="false" customHeight="true" outlineLevel="0" collapsed="false">
      <c r="A23" s="8" t="s">
        <v>45</v>
      </c>
      <c r="B23" s="9" t="s">
        <v>46</v>
      </c>
      <c r="C23" s="13" t="n">
        <v>4</v>
      </c>
      <c r="D23" s="14"/>
      <c r="E23" s="12" t="n">
        <f aca="false">C23*D23</f>
        <v>0</v>
      </c>
      <c r="F23" s="12" t="n">
        <f aca="false">G23-E23</f>
        <v>0</v>
      </c>
      <c r="G23" s="12" t="n">
        <f aca="false">E23*1.21</f>
        <v>0</v>
      </c>
    </row>
    <row r="24" customFormat="false" ht="26.1" hidden="false" customHeight="true" outlineLevel="0" collapsed="false">
      <c r="A24" s="8" t="s">
        <v>47</v>
      </c>
      <c r="B24" s="9" t="s">
        <v>48</v>
      </c>
      <c r="C24" s="13" t="n">
        <v>1</v>
      </c>
      <c r="D24" s="14"/>
      <c r="E24" s="12" t="n">
        <f aca="false">C24*D24</f>
        <v>0</v>
      </c>
      <c r="F24" s="12" t="n">
        <f aca="false">G24-E24</f>
        <v>0</v>
      </c>
      <c r="G24" s="12" t="n">
        <f aca="false">E24*1.21</f>
        <v>0</v>
      </c>
    </row>
    <row r="25" customFormat="false" ht="27.6" hidden="false" customHeight="true" outlineLevel="0" collapsed="false">
      <c r="A25" s="19" t="s">
        <v>49</v>
      </c>
      <c r="B25" s="20" t="s">
        <v>50</v>
      </c>
      <c r="C25" s="10" t="n">
        <v>1</v>
      </c>
      <c r="D25" s="11"/>
      <c r="E25" s="12" t="n">
        <f aca="false">C25*D25</f>
        <v>0</v>
      </c>
      <c r="F25" s="12" t="n">
        <f aca="false">G25-E25</f>
        <v>0</v>
      </c>
      <c r="G25" s="12" t="n">
        <f aca="false">E25*1.21</f>
        <v>0</v>
      </c>
    </row>
    <row r="26" customFormat="false" ht="26.1" hidden="false" customHeight="true" outlineLevel="0" collapsed="false">
      <c r="A26" s="8" t="s">
        <v>51</v>
      </c>
      <c r="B26" s="20" t="s">
        <v>52</v>
      </c>
      <c r="C26" s="10" t="n">
        <v>1</v>
      </c>
      <c r="D26" s="11"/>
      <c r="E26" s="12" t="n">
        <f aca="false">C26*D26</f>
        <v>0</v>
      </c>
      <c r="F26" s="12" t="n">
        <f aca="false">G26-E26</f>
        <v>0</v>
      </c>
      <c r="G26" s="12" t="n">
        <f aca="false">E26*1.21</f>
        <v>0</v>
      </c>
    </row>
    <row r="27" customFormat="false" ht="25.35" hidden="false" customHeight="true" outlineLevel="0" collapsed="false">
      <c r="A27" s="8" t="s">
        <v>53</v>
      </c>
      <c r="B27" s="20" t="s">
        <v>52</v>
      </c>
      <c r="C27" s="10" t="n">
        <v>1</v>
      </c>
      <c r="D27" s="11"/>
      <c r="E27" s="12" t="n">
        <f aca="false">C27*D27</f>
        <v>0</v>
      </c>
      <c r="F27" s="12" t="n">
        <f aca="false">G27-E27</f>
        <v>0</v>
      </c>
      <c r="G27" s="12" t="n">
        <f aca="false">E27*1.21</f>
        <v>0</v>
      </c>
    </row>
    <row r="28" customFormat="false" ht="23.85" hidden="false" customHeight="true" outlineLevel="0" collapsed="false">
      <c r="A28" s="8" t="s">
        <v>54</v>
      </c>
      <c r="B28" s="10" t="s">
        <v>55</v>
      </c>
      <c r="C28" s="10" t="n">
        <v>1</v>
      </c>
      <c r="D28" s="11"/>
      <c r="E28" s="12" t="n">
        <f aca="false">C28*D28</f>
        <v>0</v>
      </c>
      <c r="F28" s="12" t="n">
        <f aca="false">G28-E28</f>
        <v>0</v>
      </c>
      <c r="G28" s="12" t="n">
        <f aca="false">E28*1.21</f>
        <v>0</v>
      </c>
    </row>
    <row r="29" customFormat="false" ht="22.35" hidden="false" customHeight="true" outlineLevel="0" collapsed="false">
      <c r="A29" s="8" t="s">
        <v>56</v>
      </c>
      <c r="B29" s="10" t="s">
        <v>55</v>
      </c>
      <c r="C29" s="10" t="n">
        <v>1</v>
      </c>
      <c r="D29" s="11"/>
      <c r="E29" s="12" t="n">
        <f aca="false">C29*D29</f>
        <v>0</v>
      </c>
      <c r="F29" s="12" t="n">
        <f aca="false">G29-E29</f>
        <v>0</v>
      </c>
      <c r="G29" s="12" t="n">
        <f aca="false">E29*1.21</f>
        <v>0</v>
      </c>
    </row>
    <row r="30" customFormat="false" ht="24.6" hidden="false" customHeight="true" outlineLevel="0" collapsed="false">
      <c r="A30" s="8" t="s">
        <v>57</v>
      </c>
      <c r="B30" s="10" t="s">
        <v>55</v>
      </c>
      <c r="C30" s="10" t="n">
        <v>1</v>
      </c>
      <c r="D30" s="11"/>
      <c r="E30" s="12" t="n">
        <f aca="false">C30*D30</f>
        <v>0</v>
      </c>
      <c r="F30" s="12" t="n">
        <f aca="false">G30-E30</f>
        <v>0</v>
      </c>
      <c r="G30" s="12" t="n">
        <f aca="false">E30*1.21</f>
        <v>0</v>
      </c>
    </row>
    <row r="31" customFormat="false" ht="22.35" hidden="false" customHeight="true" outlineLevel="0" collapsed="false">
      <c r="A31" s="8" t="s">
        <v>58</v>
      </c>
      <c r="B31" s="20" t="s">
        <v>59</v>
      </c>
      <c r="C31" s="10" t="n">
        <v>2</v>
      </c>
      <c r="D31" s="11"/>
      <c r="E31" s="12" t="n">
        <f aca="false">C31*D31</f>
        <v>0</v>
      </c>
      <c r="F31" s="12" t="n">
        <f aca="false">G31-E31</f>
        <v>0</v>
      </c>
      <c r="G31" s="12" t="n">
        <f aca="false">E31*1.21</f>
        <v>0</v>
      </c>
    </row>
    <row r="32" customFormat="false" ht="27.6" hidden="false" customHeight="true" outlineLevel="0" collapsed="false">
      <c r="A32" s="8" t="s">
        <v>60</v>
      </c>
      <c r="B32" s="20" t="s">
        <v>59</v>
      </c>
      <c r="C32" s="13" t="n">
        <v>2</v>
      </c>
      <c r="D32" s="14"/>
      <c r="E32" s="12" t="n">
        <f aca="false">C32*D32</f>
        <v>0</v>
      </c>
      <c r="F32" s="12" t="n">
        <f aca="false">G32-E32</f>
        <v>0</v>
      </c>
      <c r="G32" s="12" t="n">
        <f aca="false">E32*1.21</f>
        <v>0</v>
      </c>
    </row>
    <row r="33" customFormat="false" ht="29.85" hidden="false" customHeight="true" outlineLevel="0" collapsed="false">
      <c r="A33" s="8" t="s">
        <v>61</v>
      </c>
      <c r="B33" s="20" t="s">
        <v>59</v>
      </c>
      <c r="C33" s="10" t="n">
        <v>2</v>
      </c>
      <c r="D33" s="11"/>
      <c r="E33" s="12" t="n">
        <f aca="false">C33*D33</f>
        <v>0</v>
      </c>
      <c r="F33" s="12" t="n">
        <f aca="false">G33-E33</f>
        <v>0</v>
      </c>
      <c r="G33" s="12" t="n">
        <f aca="false">E33*1.21</f>
        <v>0</v>
      </c>
    </row>
    <row r="34" customFormat="false" ht="30.6" hidden="false" customHeight="true" outlineLevel="0" collapsed="false">
      <c r="A34" s="8" t="s">
        <v>62</v>
      </c>
      <c r="B34" s="10" t="s">
        <v>63</v>
      </c>
      <c r="C34" s="10" t="n">
        <v>2</v>
      </c>
      <c r="D34" s="11"/>
      <c r="E34" s="12" t="n">
        <f aca="false">C34*D34</f>
        <v>0</v>
      </c>
      <c r="F34" s="12" t="n">
        <f aca="false">G34-E34</f>
        <v>0</v>
      </c>
      <c r="G34" s="12" t="n">
        <f aca="false">E34*1.21</f>
        <v>0</v>
      </c>
    </row>
    <row r="35" customFormat="false" ht="30.6" hidden="false" customHeight="true" outlineLevel="0" collapsed="false">
      <c r="A35" s="8" t="s">
        <v>64</v>
      </c>
      <c r="B35" s="20" t="s">
        <v>65</v>
      </c>
      <c r="C35" s="10" t="n">
        <v>2</v>
      </c>
      <c r="D35" s="11"/>
      <c r="E35" s="12" t="n">
        <f aca="false">C35*D35</f>
        <v>0</v>
      </c>
      <c r="F35" s="12" t="n">
        <f aca="false">G35-E35</f>
        <v>0</v>
      </c>
      <c r="G35" s="12" t="n">
        <f aca="false">E35*1.21</f>
        <v>0</v>
      </c>
    </row>
    <row r="36" customFormat="false" ht="33.6" hidden="false" customHeight="true" outlineLevel="0" collapsed="false">
      <c r="A36" s="8" t="s">
        <v>66</v>
      </c>
      <c r="B36" s="9" t="s">
        <v>67</v>
      </c>
      <c r="C36" s="10" t="n">
        <v>1</v>
      </c>
      <c r="D36" s="11"/>
      <c r="E36" s="12" t="n">
        <f aca="false">C36*D36</f>
        <v>0</v>
      </c>
      <c r="F36" s="12" t="n">
        <f aca="false">G36-E36</f>
        <v>0</v>
      </c>
      <c r="G36" s="12" t="n">
        <f aca="false">E36*1.21</f>
        <v>0</v>
      </c>
    </row>
    <row r="37" customFormat="false" ht="29.85" hidden="false" customHeight="true" outlineLevel="0" collapsed="false">
      <c r="A37" s="8" t="s">
        <v>68</v>
      </c>
      <c r="B37" s="20" t="s">
        <v>69</v>
      </c>
      <c r="C37" s="10" t="n">
        <v>4</v>
      </c>
      <c r="D37" s="11"/>
      <c r="E37" s="12" t="n">
        <f aca="false">C37*D37</f>
        <v>0</v>
      </c>
      <c r="F37" s="12" t="n">
        <f aca="false">G37-E37</f>
        <v>0</v>
      </c>
      <c r="G37" s="12" t="n">
        <f aca="false">E37*1.21</f>
        <v>0</v>
      </c>
    </row>
    <row r="38" customFormat="false" ht="29.85" hidden="false" customHeight="true" outlineLevel="0" collapsed="false">
      <c r="A38" s="8" t="s">
        <v>70</v>
      </c>
      <c r="B38" s="20" t="s">
        <v>71</v>
      </c>
      <c r="C38" s="10" t="n">
        <v>1</v>
      </c>
      <c r="D38" s="11"/>
      <c r="E38" s="12" t="n">
        <f aca="false">C38*D38</f>
        <v>0</v>
      </c>
      <c r="F38" s="12" t="n">
        <f aca="false">G38-E38</f>
        <v>0</v>
      </c>
      <c r="G38" s="12" t="n">
        <f aca="false">E38*1.21</f>
        <v>0</v>
      </c>
    </row>
    <row r="39" customFormat="false" ht="30.6" hidden="false" customHeight="true" outlineLevel="0" collapsed="false">
      <c r="A39" s="8" t="s">
        <v>72</v>
      </c>
      <c r="B39" s="20" t="s">
        <v>73</v>
      </c>
      <c r="C39" s="10" t="n">
        <v>1</v>
      </c>
      <c r="D39" s="11"/>
      <c r="E39" s="12" t="n">
        <f aca="false">C39*D39</f>
        <v>0</v>
      </c>
      <c r="F39" s="12" t="n">
        <f aca="false">G39-E39</f>
        <v>0</v>
      </c>
      <c r="G39" s="12" t="n">
        <f aca="false">E39*1.21</f>
        <v>0</v>
      </c>
    </row>
    <row r="40" customFormat="false" ht="30.6" hidden="false" customHeight="true" outlineLevel="0" collapsed="false">
      <c r="A40" s="8" t="s">
        <v>74</v>
      </c>
      <c r="B40" s="10" t="s">
        <v>73</v>
      </c>
      <c r="C40" s="10" t="n">
        <v>1</v>
      </c>
      <c r="D40" s="11"/>
      <c r="E40" s="12" t="n">
        <f aca="false">C40*D40</f>
        <v>0</v>
      </c>
      <c r="F40" s="12" t="n">
        <f aca="false">G40-E40</f>
        <v>0</v>
      </c>
      <c r="G40" s="12" t="n">
        <f aca="false">E40*1.21</f>
        <v>0</v>
      </c>
    </row>
    <row r="41" customFormat="false" ht="28.35" hidden="false" customHeight="true" outlineLevel="0" collapsed="false">
      <c r="A41" s="8" t="s">
        <v>75</v>
      </c>
      <c r="B41" s="20" t="s">
        <v>76</v>
      </c>
      <c r="C41" s="10" t="n">
        <v>6</v>
      </c>
      <c r="D41" s="11"/>
      <c r="E41" s="12" t="n">
        <f aca="false">C41*D41</f>
        <v>0</v>
      </c>
      <c r="F41" s="12" t="n">
        <f aca="false">G41-E41</f>
        <v>0</v>
      </c>
      <c r="G41" s="12" t="n">
        <f aca="false">E41*1.21</f>
        <v>0</v>
      </c>
    </row>
    <row r="42" customFormat="false" ht="28.35" hidden="false" customHeight="true" outlineLevel="0" collapsed="false">
      <c r="A42" s="8" t="s">
        <v>77</v>
      </c>
      <c r="B42" s="20" t="s">
        <v>78</v>
      </c>
      <c r="C42" s="10" t="n">
        <v>2</v>
      </c>
      <c r="D42" s="11"/>
      <c r="E42" s="12" t="n">
        <f aca="false">C42*D42</f>
        <v>0</v>
      </c>
      <c r="F42" s="12" t="n">
        <f aca="false">G42-E42</f>
        <v>0</v>
      </c>
      <c r="G42" s="12" t="n">
        <f aca="false">E42*1.21</f>
        <v>0</v>
      </c>
    </row>
    <row r="43" customFormat="false" ht="23.85" hidden="false" customHeight="true" outlineLevel="0" collapsed="false">
      <c r="A43" s="5" t="s">
        <v>79</v>
      </c>
      <c r="B43" s="6"/>
      <c r="C43" s="6"/>
      <c r="D43" s="7"/>
      <c r="E43" s="17" t="n">
        <f aca="false">SUM(E44:E45)</f>
        <v>0</v>
      </c>
      <c r="F43" s="17" t="n">
        <f aca="false">SUM(F44:F45)</f>
        <v>0</v>
      </c>
      <c r="G43" s="17" t="n">
        <f aca="false">SUM(G44:G45)</f>
        <v>0</v>
      </c>
    </row>
    <row r="44" customFormat="false" ht="51" hidden="false" customHeight="true" outlineLevel="0" collapsed="false">
      <c r="A44" s="8" t="s">
        <v>80</v>
      </c>
      <c r="B44" s="8" t="s">
        <v>81</v>
      </c>
      <c r="C44" s="10" t="n">
        <v>38</v>
      </c>
      <c r="D44" s="11"/>
      <c r="E44" s="12" t="n">
        <f aca="false">C44*D44</f>
        <v>0</v>
      </c>
      <c r="F44" s="12" t="n">
        <f aca="false">G44-E44</f>
        <v>0</v>
      </c>
      <c r="G44" s="12" t="n">
        <f aca="false">E44*1.21</f>
        <v>0</v>
      </c>
    </row>
    <row r="45" customFormat="false" ht="34.35" hidden="false" customHeight="true" outlineLevel="0" collapsed="false">
      <c r="A45" s="8" t="s">
        <v>82</v>
      </c>
      <c r="B45" s="10"/>
      <c r="C45" s="10" t="n">
        <v>38</v>
      </c>
      <c r="D45" s="11"/>
      <c r="E45" s="12" t="n">
        <f aca="false">C45*D45</f>
        <v>0</v>
      </c>
      <c r="F45" s="12" t="n">
        <f aca="false">G45-E45</f>
        <v>0</v>
      </c>
      <c r="G45" s="12" t="n">
        <f aca="false">E45*1.21</f>
        <v>0</v>
      </c>
    </row>
    <row r="46" customFormat="false" ht="34.35" hidden="false" customHeight="true" outlineLevel="0" collapsed="false">
      <c r="A46" s="5" t="s">
        <v>83</v>
      </c>
      <c r="B46" s="6"/>
      <c r="C46" s="6" t="n">
        <v>1</v>
      </c>
      <c r="D46" s="7"/>
      <c r="E46" s="17" t="n">
        <f aca="false">C46*D46</f>
        <v>0</v>
      </c>
      <c r="F46" s="17" t="n">
        <f aca="false">G46-E46</f>
        <v>0</v>
      </c>
      <c r="G46" s="17" t="n">
        <f aca="false">E46*1.21</f>
        <v>0</v>
      </c>
    </row>
    <row r="47" customFormat="false" ht="29.85" hidden="false" customHeight="true" outlineLevel="0" collapsed="false">
      <c r="A47" s="21" t="s">
        <v>84</v>
      </c>
      <c r="B47" s="22"/>
      <c r="C47" s="22"/>
      <c r="D47" s="23"/>
      <c r="E47" s="24" t="n">
        <f aca="false">SUM(E2+E7+E20+E43+E46)</f>
        <v>0</v>
      </c>
      <c r="F47" s="24" t="n">
        <f aca="false">SUM(F2+F7+F20+F43+F46)</f>
        <v>0</v>
      </c>
      <c r="G47" s="24" t="n">
        <f aca="false">SUM(G2+G7+G20+G43+G46)</f>
        <v>0</v>
      </c>
    </row>
    <row r="49" customFormat="false" ht="13.8" hidden="false" customHeight="false" outlineLevel="0" collapsed="false">
      <c r="A49" s="25" t="s">
        <v>85</v>
      </c>
    </row>
    <row r="50" customFormat="false" ht="15.6" hidden="false" customHeight="true" outlineLevel="0" collapsed="false">
      <c r="A50" s="26"/>
      <c r="B50" s="26"/>
    </row>
  </sheetData>
  <sheetProtection sheet="true" password="cf7a" objects="true" scenarios="true"/>
  <mergeCells count="1">
    <mergeCell ref="A50:B50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77" scale="63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cs-CZ</dc:language>
  <cp:lastModifiedBy/>
  <cp:lastPrinted>2020-06-15T14:46:55Z</cp:lastPrinted>
  <dcterms:modified xsi:type="dcterms:W3CDTF">2020-06-17T10:41:57Z</dcterms:modified>
  <cp:revision>3</cp:revision>
  <dc:subject/>
  <dc:title/>
</cp:coreProperties>
</file>