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_rels/externalLink1.xml.rels" ContentType="application/vnd.openxmlformats-package.relationships+xml"/>
  <Override PartName="/xl/externalLinks/_rels/externalLink4.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Krycí list" sheetId="1" state="visible" r:id="rId2"/>
    <sheet name="jazyky1" sheetId="2" state="visible" r:id="rId3"/>
    <sheet name="jazyky2" sheetId="3" state="visible" r:id="rId4"/>
    <sheet name="učebnaPC" sheetId="4" state="visible" r:id="rId5"/>
    <sheet name="přír. vědy" sheetId="5" state="visible" r:id="rId6"/>
  </sheets>
  <externalReferences>
    <externalReference r:id="rId7"/>
    <externalReference r:id="rId8"/>
    <externalReference r:id="rId9"/>
    <externalReference r:id="rId10"/>
  </externalReferences>
  <definedNames>
    <definedName function="false" hidden="false" localSheetId="1" name="_xlnm.Print_Area" vbProcedure="false">jazyky1!$A$1:$K$64</definedName>
    <definedName function="false" hidden="false" localSheetId="2" name="_xlnm.Print_Area" vbProcedure="false">jazyky2!$A$1:$K$54</definedName>
    <definedName function="false" hidden="false" localSheetId="0" name="_xlnm.Print_Area" vbProcedure="false">'Krycí list'!$A$1:$I$39</definedName>
    <definedName function="false" hidden="false" localSheetId="4" name="_xlnm.Print_Area" vbProcedure="false">'přír. vědy'!$A$1:$J$42</definedName>
    <definedName function="false" hidden="false" localSheetId="3" name="_xlnm.Print_Area" vbProcedure="false">učebnaPC!$A$1:$J$37</definedName>
    <definedName function="false" hidden="false" name="CenaCelkem" vbProcedure="false">'krycí list'!#ref!</definedName>
    <definedName function="false" hidden="false" name="CenaCelkemBezDPH" vbProcedure="false">'Krycí list'!$F$21</definedName>
    <definedName function="false" hidden="false" name="cisloobjektu" vbProcedure="false">'Krycí list'!$C$3</definedName>
    <definedName function="false" hidden="false" name="CisloRozpoctu" vbProcedure="false">'[1]Krycí list'!$C$2</definedName>
    <definedName function="false" hidden="false" name="cislostavby" vbProcedure="false">'[1]Krycí list'!$A$7</definedName>
    <definedName function="false" hidden="false" name="CisloStavebnihoRozpoctu" vbProcedure="false">'Krycí list'!$C$4</definedName>
    <definedName function="false" hidden="false" name="dadresa" vbProcedure="false">'Krycí list'!$C$9:$F$9</definedName>
    <definedName function="false" hidden="false" name="dmisto" vbProcedure="false">'Krycí list'!$C$10:$F$10</definedName>
    <definedName function="false" hidden="false" name="DPHSni" vbProcedure="false">'krycí list'!#ref!</definedName>
    <definedName function="false" hidden="false" name="DPHZakl" vbProcedure="false">'krycí list'!#ref!</definedName>
    <definedName function="false" hidden="false" name="Mena" vbProcedure="false">[4]Stavba!$J$29</definedName>
    <definedName function="false" hidden="false" name="MistoStavby" vbProcedure="false">'Krycí list'!$C$4</definedName>
    <definedName function="false" hidden="false" name="nazevobjektu" vbProcedure="false">'Krycí list'!$D$3</definedName>
    <definedName function="false" hidden="false" name="NazevRozpoctu" vbProcedure="false">'[1]Krycí list'!$D$2</definedName>
    <definedName function="false" hidden="false" name="nazevstavby" vbProcedure="false">'[1]Krycí list'!$C$7</definedName>
    <definedName function="false" hidden="false" name="NazevStavebnihoRozpoctu" vbProcedure="false">'Krycí list'!$D$4</definedName>
    <definedName function="false" hidden="false" name="oadresa" vbProcedure="false">'Krycí list'!$C$6</definedName>
    <definedName function="false" hidden="false" name="padresa" vbProcedure="false">'krycí list'!#ref!</definedName>
    <definedName function="false" hidden="false" name="pdic" vbProcedure="false">'krycí list'!#ref!</definedName>
    <definedName function="false" hidden="false" name="pico" vbProcedure="false">'krycí list'!#ref!</definedName>
    <definedName function="false" hidden="false" name="pmisto" vbProcedure="false">'krycí list'!#ref!</definedName>
    <definedName function="false" hidden="false" name="PocetMJ" vbProcedure="false">#REF!</definedName>
    <definedName function="false" hidden="false" name="PoptavkaID" vbProcedure="false">'krycí list'!#ref!</definedName>
    <definedName function="false" hidden="false" name="pPSC" vbProcedure="false">'krycí list'!#ref!</definedName>
    <definedName function="false" hidden="false" name="Projektant" vbProcedure="false">'krycí list'!#ref!</definedName>
    <definedName function="false" hidden="false" name="SazbaDPH1" vbProcedure="false">'[1]Krycí list'!$C$30</definedName>
    <definedName function="false" hidden="false" name="SazbaDPH2" vbProcedure="false">'[1]Krycí list'!$C$32</definedName>
    <definedName function="false" hidden="false" name="SloupecCC" vbProcedure="false">#REF!</definedName>
    <definedName function="false" hidden="false" name="SloupecCisloPol" vbProcedure="false">#REF!</definedName>
    <definedName function="false" hidden="false" name="SloupecJC" vbProcedure="false">#REF!</definedName>
    <definedName function="false" hidden="false" name="SloupecMJ" vbProcedure="false">#REF!</definedName>
    <definedName function="false" hidden="false" name="SloupecMnozstvi" vbProcedure="false">#REF!</definedName>
    <definedName function="false" hidden="false" name="SloupecNazPol" vbProcedure="false">#REF!</definedName>
    <definedName function="false" hidden="false" name="SloupecPC" vbProcedure="false">#REF!</definedName>
    <definedName function="false" hidden="false" name="Vypracoval" vbProcedure="false">'krycí list'!#ref!</definedName>
    <definedName function="false" hidden="false" name="ZakladDPHSni" vbProcedure="false">[4]Stavba!$G$23</definedName>
    <definedName function="false" hidden="false" name="ZakladDPHZakl" vbProcedure="false">[4]Stavba!$G$25</definedName>
    <definedName function="false" hidden="false" name="Zaokrouhleni" vbProcedure="false">'krycí list'!#ref!</definedName>
    <definedName function="false" hidden="false" name="Zhotovitel" vbProcedure="false">'Krycí list'!$C$8:$F$8</definedName>
    <definedName function="false" hidden="false" localSheetId="0" name="CelkemDPHVypocet" vbProcedure="false">'krycí list'!#ref!</definedName>
    <definedName function="false" hidden="false" localSheetId="0" name="CenaCelkemVypocet" vbProcedure="false">'krycí list'!#ref!</definedName>
    <definedName function="false" hidden="false" localSheetId="0" name="CisloStavby" vbProcedure="false">'Krycí list'!$C$2</definedName>
    <definedName function="false" hidden="false" localSheetId="0" name="DIČ" vbProcedure="false">'Krycí list'!$H$9</definedName>
    <definedName function="false" hidden="false" localSheetId="0" name="dpsc" vbProcedure="false">'Krycí list'!$B$10</definedName>
    <definedName function="false" hidden="false" localSheetId="0" name="IČO" vbProcedure="false">'Krycí list'!$H$8</definedName>
    <definedName function="false" hidden="false" localSheetId="0" name="NazevStavby" vbProcedure="false">'Krycí list'!$D$2</definedName>
    <definedName function="false" hidden="false" localSheetId="0" name="Objednatel" vbProcedure="false">'Krycí list'!$C$5</definedName>
    <definedName function="false" hidden="false" localSheetId="0" name="Objekt" vbProcedure="false">'krycí list'!#ref!</definedName>
    <definedName function="false" hidden="false" localSheetId="0" name="odic" vbProcedure="false">'Krycí list'!$H$6</definedName>
    <definedName function="false" hidden="false" localSheetId="0" name="oico" vbProcedure="false">'Krycí list'!$H$5</definedName>
    <definedName function="false" hidden="false" localSheetId="0" name="omisto" vbProcedure="false">'Krycí list'!$C$7</definedName>
    <definedName function="false" hidden="false" localSheetId="0" name="onazev" vbProcedure="false">'Krycí list'!$C$6</definedName>
    <definedName function="false" hidden="false" localSheetId="0" name="opsc" vbProcedure="false">'Krycí list'!$B$7</definedName>
    <definedName function="false" hidden="false" localSheetId="0" name="SazbaDPH1" vbProcedure="false">'Krycí list'!$D$19</definedName>
    <definedName function="false" hidden="false" localSheetId="0" name="SazbaDPH2" vbProcedure="false">'Krycí list'!$D$20</definedName>
    <definedName function="false" hidden="false" localSheetId="0" name="ZakladDPHSniVypocet" vbProcedure="false">'krycí list'!#ref!</definedName>
    <definedName function="false" hidden="false" localSheetId="0" name="ZakladDPHZaklVypocet" vbProcedure="false">'krycí list'!#ref!</definedName>
    <definedName function="false" hidden="false" localSheetId="0" name="Z_B7E7C763_C459_487D_8ABA_5CFDDFBD5A84_.wvu.Cols" vbProcedure="false">'krycí list'!#ref!</definedName>
    <definedName function="false" hidden="false" localSheetId="0" name="Z_B7E7C763_C459_487D_8ABA_5CFDDFBD5A84_.wvu.PrintArea" vbProcedure="false">'Krycí list'!$A$1:$I$28</definedName>
    <definedName function="false" hidden="false" localSheetId="1" name="DPHZakl" vbProcedure="false">[2]Stavba!$G$26</definedName>
    <definedName function="false" hidden="false" localSheetId="1" name="Mena" vbProcedure="false">[3]Stavba!$J$29</definedName>
    <definedName function="false" hidden="false" localSheetId="1" name="ZakladDPHZakl" vbProcedure="false">[2]Stavba!$G$25</definedName>
    <definedName function="false" hidden="false" localSheetId="1" name="Zaokrouhleni" vbProcedure="false">[2]Stavba!$G$27</definedName>
    <definedName function="false" hidden="false" localSheetId="2" name="DPHZakl" vbProcedure="false">[2]Stavba!$G$26</definedName>
    <definedName function="false" hidden="false" localSheetId="2" name="Mena" vbProcedure="false">[3]Stavba!$J$29</definedName>
    <definedName function="false" hidden="false" localSheetId="2" name="ZakladDPHZakl" vbProcedure="false">[2]Stavba!$G$25</definedName>
    <definedName function="false" hidden="false" localSheetId="2" name="Zaokrouhleni" vbProcedure="false">[2]Stavba!$G$27</definedName>
    <definedName function="false" hidden="false" localSheetId="3" name="DPHZakl" vbProcedure="false">[2]Stavba!$G$26</definedName>
    <definedName function="false" hidden="false" localSheetId="3" name="Mena" vbProcedure="false">[3]Stavba!$J$29</definedName>
    <definedName function="false" hidden="false" localSheetId="3" name="ZakladDPHZakl" vbProcedure="false">[2]Stavba!$G$25</definedName>
    <definedName function="false" hidden="false" localSheetId="3" name="Zaokrouhleni" vbProcedure="false">[2]Stavba!$G$27</definedName>
    <definedName function="false" hidden="false" localSheetId="4" name="DPHZakl" vbProcedure="false">[2]Stavba!$G$26</definedName>
    <definedName function="false" hidden="false" localSheetId="4" name="Mena" vbProcedure="false">[3]Stavba!$J$29</definedName>
    <definedName function="false" hidden="false" localSheetId="4" name="ZakladDPHZakl" vbProcedure="false">[2]Stavba!$G$25</definedName>
    <definedName function="false" hidden="false" localSheetId="4" name="Zaokrouhleni" vbProcedure="false">[2]Stavba!$G$27</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<sst xmlns="http://schemas.openxmlformats.org/spreadsheetml/2006/main" count="582" uniqueCount="191">
  <si>
    <t xml:space="preserve">Položkový rozpočet stavby</t>
  </si>
  <si>
    <t xml:space="preserve">Stavba:</t>
  </si>
  <si>
    <t xml:space="preserve">ZŠ Domažlice </t>
  </si>
  <si>
    <t xml:space="preserve">Objekt:</t>
  </si>
  <si>
    <t xml:space="preserve">Msgre.B.Staška 232</t>
  </si>
  <si>
    <t xml:space="preserve">Rozpočet:</t>
  </si>
  <si>
    <t xml:space="preserve">Bezbariérové úpravy školy a vybudování odborných učeben - IT</t>
  </si>
  <si>
    <t xml:space="preserve">Objednatel:</t>
  </si>
  <si>
    <t xml:space="preserve">IČ:</t>
  </si>
  <si>
    <t xml:space="preserve">DIČ:</t>
  </si>
  <si>
    <t xml:space="preserve">Zhotovitel:</t>
  </si>
  <si>
    <t xml:space="preserve">Rozpis ceny</t>
  </si>
  <si>
    <t xml:space="preserve">Celkem</t>
  </si>
  <si>
    <t xml:space="preserve">HSV</t>
  </si>
  <si>
    <t xml:space="preserve">PSV</t>
  </si>
  <si>
    <t xml:space="preserve">MON</t>
  </si>
  <si>
    <t xml:space="preserve">Vedlejší náklady</t>
  </si>
  <si>
    <t xml:space="preserve">Ostatní náklady</t>
  </si>
  <si>
    <t xml:space="preserve">Rekapitulace daní</t>
  </si>
  <si>
    <t xml:space="preserve">Základ pro sníženou DPH</t>
  </si>
  <si>
    <t xml:space="preserve">%</t>
  </si>
  <si>
    <t xml:space="preserve">CZK</t>
  </si>
  <si>
    <t xml:space="preserve">Základ pro základní DPH</t>
  </si>
  <si>
    <t xml:space="preserve">Cena celkem bez DPH</t>
  </si>
  <si>
    <t xml:space="preserve">v</t>
  </si>
  <si>
    <t xml:space="preserve">dne</t>
  </si>
  <si>
    <t xml:space="preserve">Za zhotovitele</t>
  </si>
  <si>
    <t xml:space="preserve">Za objednatele</t>
  </si>
  <si>
    <t xml:space="preserve">Rekapitulace dílů</t>
  </si>
  <si>
    <t xml:space="preserve">Číslo</t>
  </si>
  <si>
    <t xml:space="preserve">Název</t>
  </si>
  <si>
    <t xml:space="preserve">Typ dílu</t>
  </si>
  <si>
    <t xml:space="preserve">1</t>
  </si>
  <si>
    <t xml:space="preserve">Učebna jazyků 1</t>
  </si>
  <si>
    <t xml:space="preserve">2</t>
  </si>
  <si>
    <t xml:space="preserve">Učebna jazyků 2</t>
  </si>
  <si>
    <t xml:space="preserve">3</t>
  </si>
  <si>
    <t xml:space="preserve">Počítačová učebna</t>
  </si>
  <si>
    <t xml:space="preserve">4</t>
  </si>
  <si>
    <t xml:space="preserve">Učebna přírodních věd</t>
  </si>
  <si>
    <t xml:space="preserve">Cena celkem</t>
  </si>
  <si>
    <t xml:space="preserve">SOUPIS PRACÍ A DODÁVEK A SLUŽEB vč VÝKAZU VÝMĚR-OCENĚNÝ</t>
  </si>
  <si>
    <t xml:space="preserve">učebna pro výuku cizích jazyků</t>
  </si>
  <si>
    <t xml:space="preserve">Část:</t>
  </si>
  <si>
    <t xml:space="preserve">OCENĚNÝ SOUPIS PRACÍ A DODÁVEK A SLUŽEB</t>
  </si>
  <si>
    <t xml:space="preserve">JKSO:</t>
  </si>
  <si>
    <t xml:space="preserve">Datum:</t>
  </si>
  <si>
    <t xml:space="preserve">P.Č.</t>
  </si>
  <si>
    <t xml:space="preserve">TV</t>
  </si>
  <si>
    <t xml:space="preserve">KCN</t>
  </si>
  <si>
    <t xml:space="preserve">Kód položky / název</t>
  </si>
  <si>
    <t xml:space="preserve">Popis / minimální technické parametry</t>
  </si>
  <si>
    <t xml:space="preserve">MJ</t>
  </si>
  <si>
    <t xml:space="preserve">Množství celkem</t>
  </si>
  <si>
    <t xml:space="preserve">Cena jednotková bez DPH</t>
  </si>
  <si>
    <t xml:space="preserve">Sazba DPH</t>
  </si>
  <si>
    <t xml:space="preserve">Cena celkem s DPH</t>
  </si>
  <si>
    <t xml:space="preserve">kód Navision</t>
  </si>
  <si>
    <t xml:space="preserve">investice</t>
  </si>
  <si>
    <t xml:space="preserve">stavba</t>
  </si>
  <si>
    <t xml:space="preserve">DHIM</t>
  </si>
  <si>
    <t xml:space="preserve">EL</t>
  </si>
  <si>
    <t xml:space="preserve">Slaboproudé rozvody</t>
  </si>
  <si>
    <t xml:space="preserve">Slaboproudé rozvody + příslušenství</t>
  </si>
  <si>
    <t xml:space="preserve">Keystona CAT5</t>
  </si>
  <si>
    <t xml:space="preserve">Samořezný keystone CAT5E UTP RJ45 černý</t>
  </si>
  <si>
    <t xml:space="preserve">kus</t>
  </si>
  <si>
    <t xml:space="preserve">Instalace</t>
  </si>
  <si>
    <t xml:space="preserve">Instalace keystonu RJ45 na kabel</t>
  </si>
  <si>
    <t xml:space="preserve">Kryt zásuvky</t>
  </si>
  <si>
    <t xml:space="preserve">Kryt zásuvky komunikační 2-násobná přímá bílá</t>
  </si>
  <si>
    <t xml:space="preserve">Instalace krytu zásuvky komunikační</t>
  </si>
  <si>
    <t xml:space="preserve">RJ45 konektor</t>
  </si>
  <si>
    <t xml:space="preserve">RJ 45 konektor instalační na kabel - CAT5E</t>
  </si>
  <si>
    <t xml:space="preserve">Instalace keystonu RJ45 konektoru na kabel</t>
  </si>
  <si>
    <t xml:space="preserve">CAT5E kabel</t>
  </si>
  <si>
    <t xml:space="preserve">Datový UTP cat.5 kabel bezhalogenový</t>
  </si>
  <si>
    <t xml:space="preserve">m</t>
  </si>
  <si>
    <t xml:space="preserve">Instalace CAT 5 kabelu do připravených chrániček</t>
  </si>
  <si>
    <t xml:space="preserve">Podružné práce</t>
  </si>
  <si>
    <t xml:space="preserve">Pomocné práce, doprava, měření.</t>
  </si>
  <si>
    <t xml:space="preserve">soubor</t>
  </si>
  <si>
    <t xml:space="preserve">AVT</t>
  </si>
  <si>
    <t xml:space="preserve">Koncové prvky</t>
  </si>
  <si>
    <t xml:space="preserve">Interaktivní tabule+ vizualizér</t>
  </si>
  <si>
    <t xml:space="preserve">Interaktivní tabule</t>
  </si>
  <si>
    <t xml:space="preserve">Multidotyková Interaktivní tabule s poměrem stran 16:10. Umožňuje automaticky rozpoznat dotyk prstem pro ovládání, dotyk popisovače pro zápis a dotyk houbičkou nebo dlaní pro mazání. Úhlopříčka obrazu: 221 cm (87“), včetně 2 popisovačů s přepínáním 4 barev, mazací houbičky. Propojení s přídavným projektorem. Cena včetně systémové AV kabeláže. Cena včetně dopravy, instalace, nastavení.</t>
  </si>
  <si>
    <t xml:space="preserve">Prezentační SW</t>
  </si>
  <si>
    <t xml:space="preserve">Prezentační SW až pro 4 počítače, včetně prvního roku přístupu k novým verzím prezentačního SW. SW umožňuje jednoduše vytvořit interaktivní cvičení dle probíraného tématu. Mimo to mohou učitelé vybrat pro žáky kterékoliv z více než 30 000 již hotových cvičení na připraveném portálu. Licence na 1 rok. Cena včetně dopravy, instalace.</t>
  </si>
  <si>
    <t xml:space="preserve">Projektor</t>
  </si>
  <si>
    <t xml:space="preserve">Ultrakrátký projektor, svítivost min. 3500 ANSI/LM, LCD technologie, lampa s životností až 10 000 hodin nebo laser zdroj světla, nativní rozlišení WXGA, poměr stran 16:10, kontrast 14 000:1, Projekční poměr min. 0,28:1. Konektivita: USB 2.0, HDMI in.</t>
  </si>
  <si>
    <t xml:space="preserve">Držák projektoru</t>
  </si>
  <si>
    <t xml:space="preserve">Ramenný držák ultrakrátkého projektoru pro instalaci na pylonový pojezd. Cena včetně dopravy, instalace.</t>
  </si>
  <si>
    <t xml:space="preserve">Přídavné reproduktory</t>
  </si>
  <si>
    <t xml:space="preserve">Přídavné reproduktory s možností uchycení na pylonový pojezd tabule, 20 W.  Cena včetně dopravy, instalace.</t>
  </si>
  <si>
    <t xml:space="preserve">Pylonový pojezd s křídly</t>
  </si>
  <si>
    <t xml:space="preserve">Pylonový pojezd s křídly. Stabilní konstrukce z hliníkových profilů o výšce min.250cm. Rozsah posunu min. 70cm. Rozložení hmotnosti sestavy na stěnu a podlahu. Integrovaný úchyt pro držák projektoru. Boční křídla k interaktivní tabuli pro popisování fixou,nebo křídou.Možnost kombinace: z venku pro psaní křídou, uvnitř pro psaní fixou - nebo naopak, celá fixová, celá křídová.  Cena včetně dopravy, instalace.</t>
  </si>
  <si>
    <t xml:space="preserve">Stolní vizualizér</t>
  </si>
  <si>
    <t xml:space="preserve">
Bezdrátová dokumentová kamera s flexibilním ramenem, s možností práce úplně bez kabelů - přesos obrazu přes Wifi, napájení z baterie až 6,5h. 12x digitální zoom, LED osvětlení snímaného objektu, ruční a automatické ovládání ostření a jasu. Interní paměť pro 240 snímků + ukládání snímků a videí na SD kartu a USB paměť. Připojení přes HDMI, USB a Wifi 802.11 b/g/n/ac/a 2,4 i 5 GHz. Jednoduché ovládání vizualizéru prostřednictvím prezentačního softwaru. Cena včetně dopravy, instalace.
</t>
  </si>
  <si>
    <t xml:space="preserve">HDMI rozbočovač</t>
  </si>
  <si>
    <t xml:space="preserve">
1x2 HDMI rozbočovač, podpora 4K/UHD @ 60 Hz 4:2:0, Přenos Dolby True HD, DTS HD Master Audio, 3D a Deep Color až do 12-bitové barevné hloubky. EDID management, HDCP kompatibilní.  Cena včetně dopravy, instalace, nastavení.
</t>
  </si>
  <si>
    <t xml:space="preserve">Technologie jazykové laboratoře se sdílením obrazu a zvuku</t>
  </si>
  <si>
    <t xml:space="preserve">Ovládácí SW pro organizaci aktivit v labotatoři</t>
  </si>
  <si>
    <t xml:space="preserve">Ovládací SW pro organizaci aktivit v laboratoři. Monitoring jednotlivých stanic, propojování připojených audio signálů (interkom) a přepínání signálů pro video, klávesnice i myš (KVM). Organizace třídy, databáze pro zasedací pořádek. Režimy  prezentace, monitoring a podpora studentů při cvičení, párování a práce až v 5 skupinách, cvičení, testování. Ovládání lokálního CD/DVD přehrávače v PC. Součástí je softwarový KVM přepínač PC stanic (pokud jsou součástí učebny): sdílení a monitoring, vypnutí signálu studentských monitorů, adresné posílání textových zpráv; záznam připojeného audio kanálu (zvolený student; studentský pár; skupina). S garantovaným upgradem po dobu 5-ti let. Cena včetně dopravy, instalace, nastavení a systémového zaškolení obsluhy.
</t>
  </si>
  <si>
    <t xml:space="preserve">Ovládací SW jazykové laboratoře pro mediální aktivity</t>
  </si>
  <si>
    <t xml:space="preserve">Jednotný ovládací SW jazykové laboratoře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Databáze učebních materiálů, organizovaná dle vyučujícího a tříd. Třídění materiálů do učebních lekcí. Databáze pro zasedací pořádek. S garantovaným upgradem po dobu 5-ti let. Cena včetně dopravy, instalace, nastavení a systémového zaškolení obsluhy.
</t>
  </si>
  <si>
    <t xml:space="preserve">Učitelský SW</t>
  </si>
  <si>
    <t xml:space="preserve">Učitelský SW modul pro LAN přístup do databáze studijních materiálů, mimo jazykovou laboratoř. Příprava cvičení, kontrola vyplněných úloh. S garantovaným upgradem po dobu 5-ti let. Cena včetně dopravy, instalace, nastavení.
</t>
  </si>
  <si>
    <t xml:space="preserve">Audio matice pro interkom</t>
  </si>
  <si>
    <t xml:space="preserve">Audio matice pro interkom s minimální konfigurací: náhodné párování a konference, nastavené párování a konference, monitorování zvukových spojení studentů učitelem, 32 audio připojení (max. 64 při spojení dvou matic), 8 propojovacích audio kanálů , freq. rozsah 20 Hz - 20 kHz ±3 db, propojení CAT-5e (UTP), konektory: 16x RJ45 = připojení pro 32 audio mixer, max. délka kabeláže 45m, 4x RJ45 sběrnice pro rozšíření, 2x RJ45 sběrnice pro kontrolu při rozšíření, RS-232 konektor pro řízení, RS-422 konektor pro řízení, 1x RJ45 pro KVM hub, DB-9M konektor pro HW kontrolér, příprava pro zabudování, vč. síťového zdroje. Cena včetně dopravy, instalace, nastavení.
</t>
  </si>
  <si>
    <t xml:space="preserve">Audio mixer a sluchátkový zesilovač - učitel</t>
  </si>
  <si>
    <t xml:space="preserve">Audio mixer a sluchátkový zesilovač pro učitele s minimální konfigurací: nastavení hlasitosti sluchátek, vypnutí mikrofonu, freq. rozsah 20 Hz - 20 kHz, pro dynamický i kondenzátorový typ mikrofonu, mikrofonní vstup 12 db - 45 db, impedance sluchátek 32 - 600 Ω, linkový vstup/výstup 2,5V, AGC - funkce automatického donastavení hlasitosti vstupů Aux in a PC in, nastavení úrovně pro Aux in, konektory: 1x 3,5mm jack - mikrofon, 1x 3,5mm stereo jack - sluchátka, 1x 3,5mm stereo jack -  Aux in, 1x 3,5mm stereo jack -  Aux out, 1x 3,5mm stereo jack -  PC in, 1x 3,5mm stereo jack -  PC out, 1x RJ45 - audio matice, 1x RJ45 - audio mixer, napájení z audio mixeru/kabel CAT5, vč. instalačních otvorů pro zabudování. Včetně potřebné kabeláže. Cena včetně dopravy, instalace, nastavení.
</t>
  </si>
  <si>
    <t xml:space="preserve">Audio mixer a sluchátkový zesilovač - student</t>
  </si>
  <si>
    <t xml:space="preserve">Audio mixer a sluchátkový zesilovač pro studenta s minimální konfigurací: nastavení hlasitosti sluchátek, vypnutí mikrofonu, tlačítko pro kontakt vyučujícího,  freq. rozsah 20 Hz - 20 kHz, pro dynamický i kondenzátorový typ mikrofonu, mikrofonní vstup 12 db - 45 db, impedance sluchátek 32 - 600 Ω, linkový vstup/výstup 2,5V, konektory: 2x 3,5mm jack - mikrofony, 2x 3,5mm stereo jack - sluchátka, 1x 3,5mm stereo jack -  Aux in, 1x 3,5mm stereo jack -  Aux out, 1x RJ45 - audio matice, 1x RJ45 - audio mixer, napájení z audio mixeru/kabel CAT5, vč. instalačních otvorů pro zabudování. Včetně potřebné kabeláže. Včetně ochranné krytky audio jednotek zabraňující rozpojení kabeláže. Cena včetně dopravy, instalace, nastavení.
</t>
  </si>
  <si>
    <t xml:space="preserve">Systémový náhlavní set - sluchátka/mikrofon</t>
  </si>
  <si>
    <t xml:space="preserve">Systémový náhlavní set - sluchátka/mikrofon, aktivní systém potlačení ruchů (noise-cancelling), provedení  z pružného polyetylénu - odolné hrubému zacházení, uzavřená stereofonní sluchátka, kondenzátorový mikrofon, polstrovaný a nastavitelný náhlavní most, Sluchátka: min freq. rozsah 20 Hz - 20 kHz, impedance 2x 32 Ω, min citlivost 97 dB SPL/1mW, Mikrofon: min. freq. rozsah 100 Hz - 20 kHz, impedance &lt; 2,2 kΩ, min. citlivost -47 ± 3dBV dBV, odstup signál/šum 56 dBA, konektory: 1x 3,5mm stereo jack -  mikrofon, 1x 3,5mm stereo jack -  sluchátka, kabel min. 1,8 m. Váha max 0,3kg. Cena včetně dopravy, instalace, nastavení.
</t>
  </si>
  <si>
    <t xml:space="preserve">zabezpečení</t>
  </si>
  <si>
    <t xml:space="preserve">Zabezpečení konektorů audio mixeru před rozpojením</t>
  </si>
  <si>
    <t xml:space="preserve">součástí ř. 41</t>
  </si>
  <si>
    <t xml:space="preserve">Kabeláž</t>
  </si>
  <si>
    <t xml:space="preserve">Otestovaná systémová kabeláž pro propojení audio mixeru a matice</t>
  </si>
  <si>
    <t xml:space="preserve">PC ovládací a prezentační stanice pro učitele</t>
  </si>
  <si>
    <t xml:space="preserve">case s min. 180W zdrojem s účinnosti až 93%, výkon CPU min. 12000 bodu dle nezávislého testu cpubenchmark.net, operační paměť 8GB DDR4 2666MHz, pevný SSD disk s kapacitou 256GB s rychlosti čtení/zápisu až 1.6/0.78GB, DVD-RW optická mechanika, Gbit síťová karta, Wifi standardu 802.11ac (2x2), Bluetooth 5.0, čtečka pam. karet, min. 2x DisplayPort a 1x HDMI, 1x USB Type-C, 4x USB 3.1 Gen2, 2x USB 3.1 Gen1, 4x USB 2.0, 2x M.2 PCIe x1-2230, sériový port RS-232, klávesnici a myš stejného výrobce, operační systém s podporu AD (domény), servisní služba u zákazníka s odezvou do následujícího pracovního dne od nahlášení servisní události, 7-portový Hi-speed USB 2.0 Hub, 6x USB portů typu A, 1x USB port typu B, cena včetně dopravy, instalace, nastavení.</t>
  </si>
  <si>
    <t xml:space="preserve">Záložní zdroj pro učitelské PC</t>
  </si>
  <si>
    <t xml:space="preserve">Záložní zdroj napájení s výstupním výkonem 720W / 1200VA, s účinnosti až 98%/97% při plném/polovičním zatížení, 3x CEE zásuvka s ochranným kolíkem zajišťující napájení v případě výpadku proudu, 3x CEE zásuvka s ochranným kolíkem s přepěťovou ochranou, s přepěťovou ochranou datové linky RJ45, cena včetně dopravy, instalace.</t>
  </si>
  <si>
    <t xml:space="preserve">Kontrolní a prezentační monitor</t>
  </si>
  <si>
    <t xml:space="preserve">Monitor s viditelnou uhlopříčkou 54,6 cm (21,5"), panel antireflexní, LED podsvícení, rozlišení 1920x1080, pozorovací úhel 170° vodorovně, 160° svisle, jas 250 cd/m2, kontrastní poměr 1000:1 statický, doba odezvy 5ms, video vstupy VGA, DVI-D, DisplayPort, náklon -5 až +25°, otočení ±180°, kloubové otáčení 90° (Pivot), výškově nastavitelný stojan (100 mm), cena včetně dopravy, instalace.</t>
  </si>
  <si>
    <t xml:space="preserve">Kabel DP - DVI</t>
  </si>
  <si>
    <t xml:space="preserve">Kabel displayport / DVI (24+1), 2m, 1920*1080P@60Hz</t>
  </si>
  <si>
    <t xml:space="preserve">Webová kamera učitel</t>
  </si>
  <si>
    <t xml:space="preserve">Webkamera pro videohovory v rozlišení FHD 1080p s podporovanými klienty přes USB, záznam videa FHD 1080p, čtyřstupňový zoom při 1080p, komprese videa H.264, 90° zorné pole, vestavěné duální stereofonní mikrofony s automatickým potlačením šumu, automatická korekce obrazu při špatném osvětlení, univerzální klip s možností připevnění ke stativu, pro přichycení k notebookům, monitorům LCD, USB 2.0, certifikováno pro Skype for Business, kompatibilní s Cisco WebEx™, cena včetně dopravy, instalace.</t>
  </si>
  <si>
    <t xml:space="preserve">PC stanice pro studenty</t>
  </si>
  <si>
    <t xml:space="preserve">PC, case s min. 180W zdrojem, výkon CPU min. 8800 bodu dle nezávislého testu cpubenchmark.net, operační paměť 4GB DDR4, SSD disk s kapacitou 256GB, DVD-RW optická mechanika, Gbit síťová karta, min. 1x video výstup VGA a 1x DisplayPort, 4x USB 3.1 Gen1, 4x USB 2.0, 2x M.2 PCIe x1-2230, RS-232, klávesnici a myš stejného výrobce, podstavec pro SFF, operační systém s podporu AD (domény), servisní služba u zákazníka s odezvou do následujícího pracovního dne od nahlášení servisní události, cena včetně dopravy, instalace, nastavení.</t>
  </si>
  <si>
    <t xml:space="preserve">Zvuková karta</t>
  </si>
  <si>
    <t xml:space="preserve">Zvuková karta, vstup pro mikrofon 1x 3,5mm konektor, 4pólový výstup pro sluchátka s mikrofonem 1 x 3,5mm, stereo výstup, kompatibilita s USB 2.0 / 3.0. Cena včetně dopravy, instalace.</t>
  </si>
  <si>
    <t xml:space="preserve">Webová kamera studenti</t>
  </si>
  <si>
    <t xml:space="preserve">Datový switch</t>
  </si>
  <si>
    <t xml:space="preserve">
datový přepínač s 24 porty 10/100/1000Mbit, s rychlosti přepnutí až 35.7Mpps, buffer pro 525tis. packetu, podporou až 8tis. MAC adres, s pasivním chlazením, setem pro instalaci do rack, s napájecím zdrojem, cena včetně dopravy, instalace, nastavení.
</t>
  </si>
  <si>
    <t xml:space="preserve">Technologie jazykové laboratoře pro vzdálený přístup ke studijním materiálům</t>
  </si>
  <si>
    <t xml:space="preserve">PC Media server</t>
  </si>
  <si>
    <t xml:space="preserve">Pracovní stanice, case Tower, min. 500W zdrojem s účinností až 90%, sestav pro provoz 24/7, výkon 4core CPU min. 11800 dle nezávislého testu cpubenchmark.net s min. 16 PCIe linkami, operační paměť min. 8GB DDR4 (v konfiguraci 2x 4GB), SSD M.2 disk s kapacitou min. 256GB, DVD-RW optická mechanika, čtečka MCR, Gbit síťová karta, klávesnici a myš stejného výrobce, operační systém s podporu AD (domény), servisní služby s odezvou do následujícího pracovního dne od nahlášení servisní události, cena včetně instalace a dopravy</t>
  </si>
  <si>
    <t xml:space="preserve">NAS úložiště</t>
  </si>
  <si>
    <t xml:space="preserve">Uložiště dat, dvoujádrový procesor s taktem až 2,5 GHzr, rychlosti šifrovaného čtení až 113MB/s, rychlost šifrovaného zápisu až 112 MB/s, jedno Gbit síťové rozhraní, 2x USB 3.0, hardwarové šifrování AES-NI, možnost výměny disků za provozu, přihlášení uživatelů domény, včetně softwarového vybavení pro zálohování dat, cena včetně dopravy, instalace, nastavení.
</t>
  </si>
  <si>
    <t xml:space="preserve">HDD pro úložiště</t>
  </si>
  <si>
    <t xml:space="preserve">pevný disk pro provoz 24/7 a RAID kompatibilní, kapacita 2TB, 3,5 palcový disk, rozhraní SATA 6 Gb/s, přenosová rychlost 6 Gb/s, počet otáček 7.200ot/s, vyrovnávací paměť 128 MB, cena včetně dopravy, instalace, nastavení.
</t>
  </si>
  <si>
    <t xml:space="preserve">UPS</t>
  </si>
  <si>
    <t xml:space="preserve">datový switch s 5 porty 10/100/1000Mbit, s pasivním chlazením, s napájecím zdrojem, cena včetně dopravy, instalace, nastavení</t>
  </si>
  <si>
    <t xml:space="preserve">19" rozvaděč</t>
  </si>
  <si>
    <t xml:space="preserve">19" rozvaděč stojanový 15U/600x600 skleněné dveře, šedý, včetně polic a rozvodného panelu 230V. Cena včetně dopravy, instalace.</t>
  </si>
  <si>
    <t xml:space="preserve">SW modul pro internetový přístup</t>
  </si>
  <si>
    <t xml:space="preserve">SW modul pro internetový přístup do databáze studijních materiálů, možnost vyplňování učitelem přiřazených samostatných nebo domácích úloh mimo jazykovou laboratoř a hodnocení těchto úloh učitelem.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je platná pro databázi studentů do 999 osob. S garantovaným upgradem po dobu 5-ti let. Cena včetně dopravy, instalace, nastavení a systémového zaškolení obsluhy.
</t>
  </si>
  <si>
    <t xml:space="preserve">Celkem bez DPH</t>
  </si>
  <si>
    <t xml:space="preserve">Učebna jazyků a kabinet</t>
  </si>
  <si>
    <t xml:space="preserve">NIV</t>
  </si>
  <si>
    <t xml:space="preserve">DHM</t>
  </si>
  <si>
    <t xml:space="preserve">DNM</t>
  </si>
  <si>
    <t xml:space="preserve">Prezentační SW až pro 4 počítače, včetně prvního roku přístupu k novým verzím prezentačního SW. SW umožňuje jednoduše vytvořit interaktivní cvičení dle probíraného tématu. Mimo to mohou učitelé vybrat pro žáky kterékoliv z více než 30 000 již hotových cvičení na připraveném portálu. Licence na 2 roky. Cena včetně dopravy, instalace.</t>
  </si>
  <si>
    <t xml:space="preserve">Ultrakrátký projektor, svítivost 3300 ANSI/LM, LCD technologie, lampa s životností až 6 000 hodin (v ECO režimu), nativní rozlišení WXGA, poměr stran 16:10, kontrast 10 000:1, Projekční poměr 0,27:1. Konektivita: S-Video, RS-232C, MHL, Ethernet, vstup pro mikrofon, VGA vstup (2x), Audiovýstup, stereofonní konektor mini-jack, USB 2.0 typu A, VGA výstup, Audiovstup, stereofonní konektor mini-jack (3x), HDMI vstup (2x), USB 2.0 typu B. Max. hladina hluku 35dB (normální režim). Zabudovaný reproduktor. Cena včetně dopravy, instalace, nastavení.</t>
  </si>
  <si>
    <t xml:space="preserve">Přídavné reproduktory s možností uchycení na pylonový pojezd tabule,2x 20 W.  Cena včetně dopravy, instalace.</t>
  </si>
  <si>
    <t xml:space="preserve">Neřešíme</t>
  </si>
  <si>
    <t xml:space="preserve">
Bezdrátová dokumentová kamera s flexibilním ramenem, s možností práce úplně bez kabelů - přesos obrazu přes Wifi, napájení z baterie až 6,5h. 12x digitální zoom, LED osvětlení snímaného objektu, ruční a automatické ovládání ostření a jasu. Snímaná plocha až 44,5 x 24,8 cm. Interní paměť pro 240 snímků + ukládání snímků a videí na SD kartu a USB paměť. Připojení přes HDMI, USB a Wifi 802.11 b/g/n/ac/a 2,4 i 5 GHz. Jednoduché ovládání vizualizéru prostřednictvím prezentačního softwaru. Cena včetně dopravy, instalace.
</t>
  </si>
  <si>
    <t xml:space="preserve">Učebna PC - SOUPIS PRACÍ A DODÁVEK A SLUŽEB vč VÝKAZU VÝMĚR-OCENĚNÝ</t>
  </si>
  <si>
    <t xml:space="preserve">PC technologie</t>
  </si>
  <si>
    <t xml:space="preserve">case s min. 180W zdrojem s účinnosti až 93%, výkon CPU min. 12000 bodu dle nezávislého testu cpubenchmark.net, operační paměť 8GB DDR4 2666MHz, pevný SSD disk s kapacitou 256GB s rychlosti čtení/zápisu až 1.6/0.78GB, DVD-RW optická mechanika, Gbit síťová karta, Wifi standardu 802.11ac (2x2), Bluetooth 5.0, čtečka pam. karet, min. 2x DisplayPort a 1x HDMI, 1x USB Type-C, 4x USB 3.1 Gen2, 2x USB 3.1 Gen1, 4x USB 2.0, 2x M.2 PCIe x1-2230, sériový port RS-232, klávesnici a myš stejného výrobce, operační systém s podporu AD (domény), servisní služba u zákazníka s odezvou do následujícího pracovního dne od nahlášení servisní události, cena včetně dopravy, instalace, nastavení.</t>
  </si>
  <si>
    <t xml:space="preserve">2. drátová myš</t>
  </si>
  <si>
    <t xml:space="preserve">Optická drátová myš se 3 tlačítky a rolovacím kolečkem, USB, optický snímač s 1200dpi zajišťuje plynulý a přesný chod i bez podložky. Cena včetně dopravy, instalace.</t>
  </si>
  <si>
    <t xml:space="preserve">Učebna přírodních věd - SOUPIS PRACÍ A DODÁVEK A SLUŽEB vč VÝKAZU VÝMĚR-OCENĚNÝ</t>
  </si>
  <si>
    <t xml:space="preserve">Kód položky</t>
  </si>
  <si>
    <t xml:space="preserve">Slaboproudé</t>
  </si>
  <si>
    <t xml:space="preserve">Dvoulinka 2x2,5mm</t>
  </si>
  <si>
    <t xml:space="preserve">Dvoulinka 2x2,5mm červeno-černá pro 12V DC rozvody do stolů studentů od zdroje v katedře.</t>
  </si>
  <si>
    <t xml:space="preserve">Instalace dvoulinky do připravených chrániček</t>
  </si>
  <si>
    <t xml:space="preserve">Dvoulinka 2x1,5mm</t>
  </si>
  <si>
    <t xml:space="preserve">Dvoulinka 2x1,5mm červeno-černá pro spínání elektrických otvíračů pro lavice studentů.</t>
  </si>
  <si>
    <t xml:space="preserve">Pracovní stanice + vybavení učebny přírodních věd</t>
  </si>
  <si>
    <t xml:space="preserve">SW pro základní školy</t>
  </si>
  <si>
    <t xml:space="preserve">SW licence zahrnuje více než 60 připravených aktivit. Jednoduše spojuje technologii s výukou. Díky českému prostředí i připraveným úlohám můžete ihned začít.Zobrazujte a zaznamenává data v reálném čase.     Zakresluje odhad přímo do měřeného grafu, prezentujte data ve vhodné formě. Grafy, měřidla, tabulky, analyzujte stiskem jediného tlačítka, vytvoří elektronický laboratorní protokol obsahující odpovědi studentů.  Cena včetně dopravy, instalace a zaškolení uživatele.</t>
  </si>
  <si>
    <t xml:space="preserve">SW rozšiřující</t>
  </si>
  <si>
    <t xml:space="preserve">SW pro pokročilá měření v přírodních vědách, možnost individuálního nastavení každé stránky - hodnoty, grafy, vzorkování. Dále manuální odečet dat, přehrání pokus standardní, sníženou nebo zvýšenou rychlostí, náhrávání videa a synchronizace s daty. Integrovaný průvodce kalibrací a nastavením fotobran. </t>
  </si>
  <si>
    <t xml:space="preserve">Monitor</t>
  </si>
  <si>
    <t xml:space="preserve">Monitor s viditelnou uhlopříčkou 24", s LED podsvícením, technologie IPS, formát 16:10, antireflexní matný povrch, rozlišením 1920x1200 bodu, video vstupy DP 1.2, HDMI 1.4, VGA, 3x USB 3.0, odezva 5ms, dynamickým kontrastním poměrem 5mil:1, jasem 300cd/m2, plná ergonomie, náklon -5 až +20°, otočení ±45°, kloubové otáčení 90° (Pivot), výškově nastavitelný stojan v rozsahu 150 mm, VESA,  Cena včetně dopravy, instalace.</t>
  </si>
  <si>
    <t xml:space="preserve">Pracovní stanice pro studenty tablet 2v1</t>
  </si>
  <si>
    <t xml:space="preserve">Studijní zařízení ergonomického tvaru. konvertibilní zařízení s dotykovým SVA displejem 11,6" a LED podsvícením, gorilla glass ochrana displeje, rozlišení 1366 x 768, čelní kamera 720p, zadní sekundární kamera 1080p, výkon CPU min. 2400 bodu dle nezávislého testu cpubenchmark.net, operační paměť 4GB DDR3, pevný SSD s kapacitou 128GB, Gbit síťová karta, WiFi standardu ac (2x2) + BT4.2, min. video výstup 1x HDMI, 1x USB-C, 2x USB 3.1, čtečka SD karet, klávesnice odolná vůči polití, hmotnost max. 1.5kg, odolný proti pádu, pogumovaný povrch, 3-článková lithium-iontová baterie - výdrž na baterie až 11 hodin, operační systém s podporu AD (domény), cena včetně dopravy, instalace, nastavení.</t>
  </si>
  <si>
    <t xml:space="preserve">Dobíjecí skříňka </t>
  </si>
  <si>
    <t xml:space="preserve">Dobíjecí skříň pro Notebook – uzamykatelná, prostor pro uložení až 20ks (2in1/tabletu), pro 10ks notebooků standardních 13“-15" rozměrů, max. velikost uložených zařízení 44 x 465 x 342mm, uzamykatelná, mobilní na kolečkách, umožnuje připojit a nabíjet současně až 20 zařízení ze sítě 230V, cena včetně dopravy, instalace.</t>
  </si>
  <si>
    <t xml:space="preserve">Access point</t>
  </si>
  <si>
    <t xml:space="preserve">stropní / nástěnný bezdrátový přístupový bod (AP), 802.11a/c, dvě rádia, optimalizace vyzařovacího diagramu antén pro montáž na stěnu nebo na strop, 2.4GHz a 5GHz, 6 optimalizovaných embedded antén - 3x3 MIMO, PoE, 2x RJ45, management, hybridní - možnost správy kontrolérem nebo v cloud, cena včetně dopravy, instalace, nastavení.</t>
  </si>
  <si>
    <t xml:space="preserve">Lineární zdroj pro rozvod do stolů studentů</t>
  </si>
  <si>
    <t xml:space="preserve">Lineárně řízený laboratorní zdroj 0 - 25 V, 0-10 A, univerzální síťový zdroj pro školní zařízení. Přepínatelné výstupní napětí 0 až 25 V lze odebírat jako AC napětí nebo přes zabudovaný můstkový usměrňovač jako DC napětí na samostatných bezpečnostních zdířkách. Zdroj stabilního napětí s 6 V/AC a 5 A/AC. Splňuje normy EN 61010 a 60950. Cena včetně dopravy, instalace.</t>
  </si>
  <si>
    <t xml:space="preserve">Rozvodný box 12V</t>
  </si>
  <si>
    <t xml:space="preserve">Rozvodný propojovací box pro paralelní připojení 10-ti stolů studentů na lineární zdroj v katedře učitele. Cena včetně dopravy, instalace.</t>
  </si>
</sst>
</file>

<file path=xl/styles.xml><?xml version="1.0" encoding="utf-8"?>
<styleSheet xmlns="http://schemas.openxmlformats.org/spreadsheetml/2006/main">
  <numFmts count="10">
    <numFmt numFmtId="164" formatCode="General"/>
    <numFmt numFmtId="165" formatCode="@"/>
    <numFmt numFmtId="166" formatCode="[$-405]D/M/YYYY"/>
    <numFmt numFmtId="167" formatCode="0"/>
    <numFmt numFmtId="168" formatCode="#,##0.00"/>
    <numFmt numFmtId="169" formatCode="0.00"/>
    <numFmt numFmtId="170" formatCode="#,##0"/>
    <numFmt numFmtId="171" formatCode="#,##0\"/>
    <numFmt numFmtId="172" formatCode="#,##0.000"/>
    <numFmt numFmtId="173" formatCode="#,##0.0"/>
  </numFmts>
  <fonts count="34">
    <font>
      <sz val="11"/>
      <color rgb="FF000000"/>
      <name val="Calibri"/>
      <family val="2"/>
      <charset val="238"/>
    </font>
    <font>
      <sz val="10"/>
      <name val="Arial"/>
      <family val="0"/>
      <charset val="238"/>
    </font>
    <font>
      <sz val="10"/>
      <name val="Arial"/>
      <family val="0"/>
      <charset val="238"/>
    </font>
    <font>
      <sz val="10"/>
      <name val="Arial"/>
      <family val="0"/>
      <charset val="238"/>
    </font>
    <font>
      <u val="single"/>
      <sz val="11"/>
      <color rgb="FF0563C1"/>
      <name val="Calibri"/>
      <family val="2"/>
      <charset val="238"/>
    </font>
    <font>
      <sz val="10"/>
      <name val="Arial CE"/>
      <family val="0"/>
      <charset val="238"/>
    </font>
    <font>
      <sz val="10"/>
      <name val="Arial CE"/>
      <family val="2"/>
      <charset val="238"/>
    </font>
    <font>
      <b val="true"/>
      <sz val="14"/>
      <name val="Arial CE"/>
      <family val="2"/>
      <charset val="238"/>
    </font>
    <font>
      <sz val="12"/>
      <name val="Arial CE"/>
      <family val="2"/>
      <charset val="238"/>
    </font>
    <font>
      <b val="true"/>
      <sz val="12"/>
      <name val="Arial CE"/>
      <family val="2"/>
      <charset val="238"/>
    </font>
    <font>
      <b val="true"/>
      <sz val="10"/>
      <name val="Arial CE"/>
      <family val="2"/>
      <charset val="238"/>
    </font>
    <font>
      <sz val="9"/>
      <name val="Arial CE"/>
      <family val="2"/>
      <charset val="238"/>
    </font>
    <font>
      <sz val="11"/>
      <name val="Arial CE"/>
      <family val="2"/>
      <charset val="238"/>
    </font>
    <font>
      <b val="true"/>
      <sz val="11"/>
      <name val="Arial CE"/>
      <family val="2"/>
      <charset val="238"/>
    </font>
    <font>
      <b val="true"/>
      <sz val="13"/>
      <name val="Arial CE"/>
      <family val="2"/>
      <charset val="238"/>
    </font>
    <font>
      <b val="true"/>
      <sz val="9"/>
      <name val="Arial CE"/>
      <family val="2"/>
      <charset val="238"/>
    </font>
    <font>
      <sz val="8"/>
      <name val="Arial"/>
      <family val="2"/>
      <charset val="238"/>
    </font>
    <font>
      <sz val="8"/>
      <color rgb="FFFF0000"/>
      <name val="Arial"/>
      <family val="2"/>
      <charset val="238"/>
    </font>
    <font>
      <sz val="8"/>
      <name val="Arial CE"/>
      <family val="2"/>
      <charset val="238"/>
    </font>
    <font>
      <b val="true"/>
      <sz val="8"/>
      <name val="Arial CE"/>
      <family val="2"/>
      <charset val="238"/>
    </font>
    <font>
      <b val="true"/>
      <sz val="8"/>
      <color rgb="FFFF0000"/>
      <name val="Arial"/>
      <family val="2"/>
      <charset val="238"/>
    </font>
    <font>
      <b val="true"/>
      <sz val="8"/>
      <name val="Arial"/>
      <family val="2"/>
      <charset val="238"/>
    </font>
    <font>
      <b val="true"/>
      <sz val="8"/>
      <color rgb="FF0000FF"/>
      <name val="Arial"/>
      <family val="2"/>
      <charset val="238"/>
    </font>
    <font>
      <b val="true"/>
      <sz val="8"/>
      <color rgb="FF7030A0"/>
      <name val="Arial"/>
      <family val="2"/>
      <charset val="238"/>
    </font>
    <font>
      <sz val="8"/>
      <name val="Arial "/>
      <family val="0"/>
      <charset val="238"/>
    </font>
    <font>
      <sz val="8"/>
      <color rgb="FF000000"/>
      <name val="Arial"/>
      <family val="2"/>
      <charset val="238"/>
    </font>
    <font>
      <b val="true"/>
      <sz val="8"/>
      <color rgb="FF7030A0"/>
      <name val="Arial "/>
      <family val="0"/>
      <charset val="238"/>
    </font>
    <font>
      <b val="true"/>
      <u val="single"/>
      <sz val="8"/>
      <color rgb="FFFA0000"/>
      <name val="Arial"/>
      <family val="2"/>
      <charset val="238"/>
    </font>
    <font>
      <b val="true"/>
      <u val="single"/>
      <sz val="8"/>
      <color rgb="FFFF0000"/>
      <name val="Arial"/>
      <family val="2"/>
      <charset val="238"/>
    </font>
    <font>
      <b val="true"/>
      <u val="single"/>
      <sz val="8"/>
      <name val="Arial"/>
      <family val="2"/>
      <charset val="238"/>
    </font>
    <font>
      <sz val="8"/>
      <color rgb="FF7030A0"/>
      <name val="Arial"/>
      <family val="2"/>
      <charset val="238"/>
    </font>
    <font>
      <b val="true"/>
      <sz val="14"/>
      <color rgb="FFFF0000"/>
      <name val="Arial CE"/>
      <family val="2"/>
      <charset val="238"/>
    </font>
    <font>
      <sz val="8"/>
      <name val="Arial "/>
      <family val="2"/>
      <charset val="238"/>
    </font>
    <font>
      <b val="true"/>
      <u val="single"/>
      <sz val="8"/>
      <color rgb="FF7030A0"/>
      <name val="Arial"/>
      <family val="2"/>
      <charset val="238"/>
    </font>
  </fonts>
  <fills count="7">
    <fill>
      <patternFill patternType="none"/>
    </fill>
    <fill>
      <patternFill patternType="gray125"/>
    </fill>
    <fill>
      <patternFill patternType="solid">
        <fgColor rgb="FFFFFFCC"/>
        <bgColor rgb="FFFFFFFF"/>
      </patternFill>
    </fill>
    <fill>
      <patternFill patternType="solid">
        <fgColor rgb="FF99CCFF"/>
        <bgColor rgb="FFCCCCFF"/>
      </patternFill>
    </fill>
    <fill>
      <patternFill patternType="solid">
        <fgColor rgb="FFC0C0C0"/>
        <bgColor rgb="FFCCCCFF"/>
      </patternFill>
    </fill>
    <fill>
      <patternFill patternType="solid">
        <fgColor rgb="FFFFFF00"/>
        <bgColor rgb="FFFFFF00"/>
      </patternFill>
    </fill>
    <fill>
      <patternFill patternType="solid">
        <fgColor rgb="FFFFFFFF"/>
        <bgColor rgb="FFFFFFCC"/>
      </patternFill>
    </fill>
  </fills>
  <borders count="30">
    <border diagonalUp="false" diagonalDown="false">
      <left/>
      <right/>
      <top/>
      <bottom/>
      <diagonal/>
    </border>
    <border diagonalUp="false" diagonalDown="false">
      <left style="medium"/>
      <right style="medium"/>
      <top style="medium"/>
      <bottom style="thin"/>
      <diagonal/>
    </border>
    <border diagonalUp="false" diagonalDown="false">
      <left style="medium"/>
      <right/>
      <top/>
      <bottom/>
      <diagonal/>
    </border>
    <border diagonalUp="false" diagonalDown="false">
      <left/>
      <right style="medium"/>
      <top/>
      <bottom/>
      <diagonal/>
    </border>
    <border diagonalUp="false" diagonalDown="false">
      <left style="medium"/>
      <right/>
      <top/>
      <bottom style="thin"/>
      <diagonal/>
    </border>
    <border diagonalUp="false" diagonalDown="false">
      <left/>
      <right/>
      <top/>
      <bottom style="thin"/>
      <diagonal/>
    </border>
    <border diagonalUp="false" diagonalDown="false">
      <left/>
      <right style="medium"/>
      <top/>
      <bottom style="thin"/>
      <diagonal/>
    </border>
    <border diagonalUp="false" diagonalDown="false">
      <left/>
      <right/>
      <top style="thin"/>
      <bottom/>
      <diagonal/>
    </border>
    <border diagonalUp="false" diagonalDown="false">
      <left style="medium"/>
      <right/>
      <top style="thin"/>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thin"/>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diagonal/>
    </border>
    <border diagonalUp="false" diagonalDown="false">
      <left style="thin"/>
      <right style="thin"/>
      <top/>
      <bottom/>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thin"/>
      <right style="hair"/>
      <top style="hair"/>
      <bottom style="thin"/>
      <diagonal/>
    </border>
    <border diagonalUp="false" diagonalDown="false">
      <left style="hair"/>
      <right style="hair"/>
      <top style="hair"/>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cellStyleXfs>
  <cellXfs count="22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1" applyFont="false" applyBorder="false" applyAlignment="false" applyProtection="false">
      <alignment horizontal="general" vertical="bottom" textRotation="0" wrapText="false" indent="0" shrinkToFit="false"/>
      <protection locked="true" hidden="false"/>
    </xf>
    <xf numFmtId="164" fontId="7" fillId="0" borderId="1" xfId="21" applyFont="true" applyBorder="true" applyAlignment="true" applyProtection="false">
      <alignment horizontal="center" vertical="center" textRotation="0" wrapText="false" indent="0" shrinkToFit="false"/>
      <protection locked="true" hidden="false"/>
    </xf>
    <xf numFmtId="164" fontId="8" fillId="2" borderId="2" xfId="21" applyFont="true" applyBorder="true" applyAlignment="true" applyProtection="false">
      <alignment horizontal="left" vertical="center" textRotation="0" wrapText="false" indent="1" shrinkToFit="false"/>
      <protection locked="true" hidden="false"/>
    </xf>
    <xf numFmtId="164" fontId="5" fillId="2" borderId="0" xfId="21" applyFont="false" applyBorder="false" applyAlignment="false" applyProtection="false">
      <alignment horizontal="general" vertical="bottom" textRotation="0" wrapText="false" indent="0" shrinkToFit="false"/>
      <protection locked="true" hidden="false"/>
    </xf>
    <xf numFmtId="165" fontId="9" fillId="2" borderId="0" xfId="21" applyFont="true" applyBorder="false" applyAlignment="true" applyProtection="false">
      <alignment horizontal="left" vertical="center" textRotation="0" wrapText="false" indent="0" shrinkToFit="false"/>
      <protection locked="true" hidden="false"/>
    </xf>
    <xf numFmtId="164" fontId="10" fillId="2" borderId="0" xfId="21" applyFont="true" applyBorder="false" applyAlignment="false" applyProtection="false">
      <alignment horizontal="general" vertical="bottom" textRotation="0" wrapText="false" indent="0" shrinkToFit="false"/>
      <protection locked="true" hidden="false"/>
    </xf>
    <xf numFmtId="164" fontId="10" fillId="2" borderId="3" xfId="21" applyFont="true" applyBorder="true" applyAlignment="false" applyProtection="false">
      <alignment horizontal="general" vertical="bottom" textRotation="0" wrapText="false" indent="0" shrinkToFit="false"/>
      <protection locked="true" hidden="false"/>
    </xf>
    <xf numFmtId="166" fontId="11" fillId="0" borderId="0" xfId="21" applyFont="true" applyBorder="false" applyAlignment="true" applyProtection="false">
      <alignment horizontal="left" vertical="bottom" textRotation="0" wrapText="false" indent="0" shrinkToFit="false"/>
      <protection locked="true" hidden="false"/>
    </xf>
    <xf numFmtId="164" fontId="5" fillId="2" borderId="2" xfId="21" applyFont="true" applyBorder="true" applyAlignment="true" applyProtection="false">
      <alignment horizontal="left" vertical="center" textRotation="0" wrapText="false" indent="1" shrinkToFit="false"/>
      <protection locked="true" hidden="false"/>
    </xf>
    <xf numFmtId="165" fontId="10" fillId="2" borderId="0" xfId="21" applyFont="true" applyBorder="false" applyAlignment="true" applyProtection="false">
      <alignment horizontal="left" vertical="center" textRotation="0" wrapText="false" indent="0" shrinkToFit="false"/>
      <protection locked="true" hidden="false"/>
    </xf>
    <xf numFmtId="164" fontId="10" fillId="2" borderId="0" xfId="21" applyFont="true" applyBorder="false" applyAlignment="true" applyProtection="false">
      <alignment horizontal="general" vertical="center" textRotation="0" wrapText="false" indent="0" shrinkToFit="false"/>
      <protection locked="true" hidden="false"/>
    </xf>
    <xf numFmtId="164" fontId="5" fillId="2" borderId="0" xfId="21" applyFont="false" applyBorder="false" applyAlignment="true" applyProtection="false">
      <alignment horizontal="right" vertical="center" textRotation="0" wrapText="false" indent="0" shrinkToFit="false"/>
      <protection locked="true" hidden="false"/>
    </xf>
    <xf numFmtId="164" fontId="10" fillId="2" borderId="3" xfId="21" applyFont="true" applyBorder="true" applyAlignment="true" applyProtection="false">
      <alignment horizontal="general" vertical="center" textRotation="0" wrapText="false" indent="0" shrinkToFit="false"/>
      <protection locked="true" hidden="false"/>
    </xf>
    <xf numFmtId="164" fontId="5" fillId="2" borderId="4" xfId="21" applyFont="true" applyBorder="true" applyAlignment="true" applyProtection="false">
      <alignment horizontal="left" vertical="center" textRotation="0" wrapText="false" indent="1" shrinkToFit="false"/>
      <protection locked="true" hidden="false"/>
    </xf>
    <xf numFmtId="164" fontId="5" fillId="2" borderId="5" xfId="21" applyFont="false" applyBorder="true" applyAlignment="false" applyProtection="false">
      <alignment horizontal="general" vertical="bottom" textRotation="0" wrapText="false" indent="0" shrinkToFit="false"/>
      <protection locked="true" hidden="false"/>
    </xf>
    <xf numFmtId="165" fontId="10" fillId="2" borderId="5" xfId="21" applyFont="true" applyBorder="true" applyAlignment="true" applyProtection="false">
      <alignment horizontal="left" vertical="center" textRotation="0" wrapText="false" indent="0" shrinkToFit="false"/>
      <protection locked="true" hidden="false"/>
    </xf>
    <xf numFmtId="164" fontId="10" fillId="2" borderId="5" xfId="21" applyFont="true" applyBorder="true" applyAlignment="false" applyProtection="false">
      <alignment horizontal="general" vertical="bottom" textRotation="0" wrapText="false" indent="0" shrinkToFit="false"/>
      <protection locked="true" hidden="false"/>
    </xf>
    <xf numFmtId="164" fontId="10" fillId="2" borderId="6" xfId="21" applyFont="true" applyBorder="true" applyAlignment="false" applyProtection="false">
      <alignment horizontal="general" vertical="bottom" textRotation="0" wrapText="false" indent="0" shrinkToFit="false"/>
      <protection locked="true" hidden="false"/>
    </xf>
    <xf numFmtId="164" fontId="5" fillId="0" borderId="2" xfId="21" applyFont="true" applyBorder="true" applyAlignment="true" applyProtection="false">
      <alignment horizontal="left" vertical="center" textRotation="0" wrapText="false" indent="1" shrinkToFit="false"/>
      <protection locked="true" hidden="false"/>
    </xf>
    <xf numFmtId="164" fontId="10" fillId="0" borderId="0" xfId="21" applyFont="true" applyBorder="false" applyAlignment="true" applyProtection="false">
      <alignment horizontal="left" vertical="center" textRotation="0" wrapText="false" indent="0" shrinkToFit="false"/>
      <protection locked="true" hidden="false"/>
    </xf>
    <xf numFmtId="164" fontId="10" fillId="0" borderId="0" xfId="21" applyFont="true" applyBorder="false" applyAlignment="true" applyProtection="false">
      <alignment horizontal="general" vertical="center" textRotation="0" wrapText="false" indent="0" shrinkToFit="false"/>
      <protection locked="true" hidden="false"/>
    </xf>
    <xf numFmtId="164" fontId="5" fillId="0" borderId="0" xfId="21" applyFont="true" applyBorder="false" applyAlignment="true" applyProtection="false">
      <alignment horizontal="right" vertical="center" textRotation="0" wrapText="false" indent="0" shrinkToFit="false"/>
      <protection locked="true" hidden="false"/>
    </xf>
    <xf numFmtId="164" fontId="5" fillId="0" borderId="3" xfId="21" applyFont="false" applyBorder="true" applyAlignment="false" applyProtection="false">
      <alignment horizontal="general" vertical="bottom" textRotation="0" wrapText="false" indent="0" shrinkToFit="false"/>
      <protection locked="true" hidden="false"/>
    </xf>
    <xf numFmtId="164" fontId="10" fillId="0" borderId="2" xfId="21" applyFont="true" applyBorder="true" applyAlignment="true" applyProtection="false">
      <alignment horizontal="left" vertical="center" textRotation="0" wrapText="false" indent="1" shrinkToFit="false"/>
      <protection locked="true" hidden="false"/>
    </xf>
    <xf numFmtId="164" fontId="10" fillId="0" borderId="4" xfId="21" applyFont="true" applyBorder="true" applyAlignment="true" applyProtection="false">
      <alignment horizontal="left" vertical="center" textRotation="0" wrapText="false" indent="1" shrinkToFit="false"/>
      <protection locked="true" hidden="false"/>
    </xf>
    <xf numFmtId="164" fontId="10" fillId="0" borderId="5" xfId="21" applyFont="true" applyBorder="true" applyAlignment="true" applyProtection="false">
      <alignment horizontal="right" vertical="center" textRotation="0" wrapText="false" indent="0" shrinkToFit="false"/>
      <protection locked="true" hidden="false"/>
    </xf>
    <xf numFmtId="164" fontId="10" fillId="0" borderId="5" xfId="21" applyFont="true" applyBorder="true" applyAlignment="true" applyProtection="false">
      <alignment horizontal="left" vertical="center" textRotation="0" wrapText="false" indent="0" shrinkToFit="false"/>
      <protection locked="true" hidden="false"/>
    </xf>
    <xf numFmtId="164" fontId="10" fillId="0" borderId="5" xfId="21" applyFont="true" applyBorder="true" applyAlignment="true" applyProtection="false">
      <alignment horizontal="general" vertical="center" textRotation="0" wrapText="false" indent="0" shrinkToFit="false"/>
      <protection locked="true" hidden="false"/>
    </xf>
    <xf numFmtId="164" fontId="5" fillId="0" borderId="5" xfId="21" applyFont="false" applyBorder="true" applyAlignment="true" applyProtection="false">
      <alignment horizontal="general" vertical="center" textRotation="0" wrapText="false" indent="0" shrinkToFit="false"/>
      <protection locked="true" hidden="false"/>
    </xf>
    <xf numFmtId="164" fontId="5" fillId="0" borderId="6" xfId="21" applyFont="false" applyBorder="true" applyAlignment="false" applyProtection="false">
      <alignment horizontal="general" vertical="bottom" textRotation="0" wrapText="false" indent="0" shrinkToFit="false"/>
      <protection locked="true" hidden="false"/>
    </xf>
    <xf numFmtId="165" fontId="10" fillId="3" borderId="7" xfId="21" applyFont="true" applyBorder="true" applyAlignment="true" applyProtection="true">
      <alignment horizontal="left" vertical="center" textRotation="0" wrapText="false" indent="0" shrinkToFit="false"/>
      <protection locked="false" hidden="false"/>
    </xf>
    <xf numFmtId="165" fontId="10" fillId="3" borderId="0" xfId="21" applyFont="true" applyBorder="false" applyAlignment="true" applyProtection="true">
      <alignment horizontal="left" vertical="center" textRotation="0" wrapText="false" indent="0" shrinkToFit="false"/>
      <protection locked="false" hidden="false"/>
    </xf>
    <xf numFmtId="165" fontId="10" fillId="3" borderId="0" xfId="21" applyFont="true" applyBorder="true" applyAlignment="true" applyProtection="true">
      <alignment horizontal="left" vertical="center" textRotation="0" wrapText="false" indent="0" shrinkToFit="false"/>
      <protection locked="false" hidden="false"/>
    </xf>
    <xf numFmtId="164" fontId="10" fillId="3" borderId="0" xfId="21" applyFont="true" applyBorder="false" applyAlignment="true" applyProtection="true">
      <alignment horizontal="left" vertical="center" textRotation="0" wrapText="false" indent="0" shrinkToFit="false"/>
      <protection locked="false" hidden="false"/>
    </xf>
    <xf numFmtId="165" fontId="10" fillId="3" borderId="5" xfId="21" applyFont="true" applyBorder="true" applyAlignment="true" applyProtection="true">
      <alignment horizontal="right" vertical="center" textRotation="0" wrapText="false" indent="0" shrinkToFit="false"/>
      <protection locked="false" hidden="false"/>
    </xf>
    <xf numFmtId="165" fontId="10" fillId="3" borderId="5" xfId="21" applyFont="true" applyBorder="true" applyAlignment="true" applyProtection="true">
      <alignment horizontal="left" vertical="center" textRotation="0" wrapText="false" indent="0" shrinkToFit="false"/>
      <protection locked="false" hidden="false"/>
    </xf>
    <xf numFmtId="164" fontId="5" fillId="0" borderId="5" xfId="21" applyFont="false" applyBorder="true" applyAlignment="true" applyProtection="false">
      <alignment horizontal="right" vertical="center" textRotation="0" wrapText="false" indent="0" shrinkToFit="false"/>
      <protection locked="true" hidden="false"/>
    </xf>
    <xf numFmtId="164" fontId="5" fillId="0" borderId="4" xfId="21" applyFont="true" applyBorder="true" applyAlignment="true" applyProtection="false">
      <alignment horizontal="left" vertical="bottom" textRotation="0" wrapText="false" indent="1" shrinkToFit="false"/>
      <protection locked="true" hidden="false"/>
    </xf>
    <xf numFmtId="164" fontId="5" fillId="0" borderId="5" xfId="21" applyFont="false" applyBorder="true" applyAlignment="true" applyProtection="false">
      <alignment horizontal="left" vertical="bottom" textRotation="0" wrapText="false" indent="0" shrinkToFit="false"/>
      <protection locked="true" hidden="false"/>
    </xf>
    <xf numFmtId="164" fontId="5" fillId="0" borderId="5" xfId="21" applyFont="false" applyBorder="true" applyAlignment="false" applyProtection="false">
      <alignment horizontal="general" vertical="bottom" textRotation="0" wrapText="false" indent="0" shrinkToFit="false"/>
      <protection locked="true" hidden="false"/>
    </xf>
    <xf numFmtId="167" fontId="5" fillId="0" borderId="5" xfId="21" applyFont="false" applyBorder="true" applyAlignment="true" applyProtection="false">
      <alignment horizontal="right" vertical="bottom" textRotation="0" wrapText="false" indent="1" shrinkToFit="false"/>
      <protection locked="true" hidden="false"/>
    </xf>
    <xf numFmtId="164" fontId="5" fillId="0" borderId="5" xfId="21" applyFont="false" applyBorder="true" applyAlignment="true" applyProtection="false">
      <alignment horizontal="right" vertical="bottom" textRotation="0" wrapText="false" indent="1" shrinkToFit="false"/>
      <protection locked="true" hidden="false"/>
    </xf>
    <xf numFmtId="164" fontId="5" fillId="0" borderId="6" xfId="21" applyFont="true" applyBorder="true" applyAlignment="true" applyProtection="false">
      <alignment horizontal="right" vertical="bottom" textRotation="0" wrapText="false" indent="1" shrinkToFit="false"/>
      <protection locked="true" hidden="false"/>
    </xf>
    <xf numFmtId="165" fontId="5" fillId="0" borderId="8" xfId="21" applyFont="true" applyBorder="true" applyAlignment="true" applyProtection="false">
      <alignment horizontal="left" vertical="center" textRotation="0" wrapText="false" indent="1" shrinkToFit="false"/>
      <protection locked="true" hidden="false"/>
    </xf>
    <xf numFmtId="164" fontId="5" fillId="0" borderId="9" xfId="21" applyFont="false" applyBorder="true" applyAlignment="true" applyProtection="false">
      <alignment horizontal="left" vertical="center" textRotation="0" wrapText="false" indent="0" shrinkToFit="false"/>
      <protection locked="true" hidden="false"/>
    </xf>
    <xf numFmtId="164" fontId="5" fillId="0" borderId="9" xfId="21" applyFont="false" applyBorder="true" applyAlignment="false" applyProtection="false">
      <alignment horizontal="general" vertical="bottom" textRotation="0" wrapText="false" indent="0" shrinkToFit="false"/>
      <protection locked="true" hidden="false"/>
    </xf>
    <xf numFmtId="168" fontId="12" fillId="0" borderId="10" xfId="21" applyFont="true" applyBorder="true" applyAlignment="true" applyProtection="false">
      <alignment horizontal="right" vertical="center" textRotation="0" wrapText="false" indent="1" shrinkToFit="false"/>
      <protection locked="true" hidden="false"/>
    </xf>
    <xf numFmtId="168" fontId="12" fillId="0" borderId="11" xfId="21" applyFont="true" applyBorder="true" applyAlignment="true" applyProtection="false">
      <alignment horizontal="right" vertical="center" textRotation="0" wrapText="false" indent="1" shrinkToFit="false"/>
      <protection locked="true" hidden="false"/>
    </xf>
    <xf numFmtId="164" fontId="10" fillId="0" borderId="8" xfId="21" applyFont="true" applyBorder="true" applyAlignment="true" applyProtection="false">
      <alignment horizontal="left" vertical="center" textRotation="0" wrapText="false" indent="1" shrinkToFit="false"/>
      <protection locked="true" hidden="false"/>
    </xf>
    <xf numFmtId="164" fontId="10" fillId="0" borderId="9" xfId="21" applyFont="true" applyBorder="true" applyAlignment="true" applyProtection="false">
      <alignment horizontal="left" vertical="center" textRotation="0" wrapText="false" indent="0" shrinkToFit="false"/>
      <protection locked="true" hidden="false"/>
    </xf>
    <xf numFmtId="164" fontId="10" fillId="0" borderId="9" xfId="21" applyFont="true" applyBorder="true" applyAlignment="false" applyProtection="false">
      <alignment horizontal="general" vertical="bottom" textRotation="0" wrapText="false" indent="0" shrinkToFit="false"/>
      <protection locked="true" hidden="false"/>
    </xf>
    <xf numFmtId="168" fontId="13" fillId="0" borderId="10" xfId="21" applyFont="true" applyBorder="true" applyAlignment="true" applyProtection="false">
      <alignment horizontal="right" vertical="center" textRotation="0" wrapText="false" indent="1" shrinkToFit="false"/>
      <protection locked="true" hidden="false"/>
    </xf>
    <xf numFmtId="168" fontId="13" fillId="0" borderId="11" xfId="21" applyFont="true" applyBorder="true" applyAlignment="true" applyProtection="false">
      <alignment horizontal="right" vertical="center" textRotation="0" wrapText="false" indent="1" shrinkToFit="false"/>
      <protection locked="true" hidden="false"/>
    </xf>
    <xf numFmtId="164" fontId="5" fillId="0" borderId="8" xfId="21" applyFont="true" applyBorder="true" applyAlignment="true" applyProtection="false">
      <alignment horizontal="left" vertical="bottom" textRotation="0" wrapText="false" indent="1" shrinkToFit="false"/>
      <protection locked="true" hidden="false"/>
    </xf>
    <xf numFmtId="167" fontId="10" fillId="0" borderId="9" xfId="21" applyFont="true" applyBorder="true" applyAlignment="true" applyProtection="false">
      <alignment horizontal="right" vertical="center" textRotation="0" wrapText="false" indent="0" shrinkToFit="false"/>
      <protection locked="true" hidden="false"/>
    </xf>
    <xf numFmtId="164" fontId="5" fillId="0" borderId="9" xfId="21" applyFont="false" applyBorder="true" applyAlignment="true" applyProtection="false">
      <alignment horizontal="left" vertical="center" textRotation="0" wrapText="false" indent="1" shrinkToFit="false"/>
      <protection locked="true" hidden="false"/>
    </xf>
    <xf numFmtId="164" fontId="10" fillId="0" borderId="9" xfId="21" applyFont="true" applyBorder="true" applyAlignment="true" applyProtection="false">
      <alignment horizontal="general" vertical="center" textRotation="0" wrapText="false" indent="0" shrinkToFit="false"/>
      <protection locked="true" hidden="false"/>
    </xf>
    <xf numFmtId="165" fontId="5" fillId="0" borderId="12" xfId="21" applyFont="false" applyBorder="true" applyAlignment="true" applyProtection="false">
      <alignment horizontal="left" vertical="center" textRotation="0" wrapText="false" indent="0" shrinkToFit="false"/>
      <protection locked="true" hidden="false"/>
    </xf>
    <xf numFmtId="164" fontId="5" fillId="0" borderId="8" xfId="21" applyFont="true" applyBorder="true" applyAlignment="true" applyProtection="false">
      <alignment horizontal="left" vertical="center" textRotation="0" wrapText="false" indent="1" shrinkToFit="false"/>
      <protection locked="true" hidden="false"/>
    </xf>
    <xf numFmtId="167" fontId="10" fillId="0" borderId="13" xfId="21" applyFont="true" applyBorder="true" applyAlignment="true" applyProtection="false">
      <alignment horizontal="right" vertical="center" textRotation="0" wrapText="false" indent="0" shrinkToFit="false"/>
      <protection locked="true" hidden="false"/>
    </xf>
    <xf numFmtId="164" fontId="13" fillId="0" borderId="13" xfId="21" applyFont="true" applyBorder="true" applyAlignment="true" applyProtection="false">
      <alignment horizontal="general" vertical="center" textRotation="0" wrapText="false" indent="0" shrinkToFit="false"/>
      <protection locked="true" hidden="false"/>
    </xf>
    <xf numFmtId="168" fontId="13" fillId="0" borderId="13" xfId="21" applyFont="true" applyBorder="true" applyAlignment="true" applyProtection="false">
      <alignment horizontal="general" vertical="center" textRotation="0" wrapText="false" indent="0" shrinkToFit="false"/>
      <protection locked="true" hidden="false"/>
    </xf>
    <xf numFmtId="164" fontId="9" fillId="2" borderId="14" xfId="21" applyFont="true" applyBorder="true" applyAlignment="true" applyProtection="false">
      <alignment horizontal="left" vertical="center" textRotation="0" wrapText="false" indent="1" shrinkToFit="false"/>
      <protection locked="true" hidden="false"/>
    </xf>
    <xf numFmtId="164" fontId="10" fillId="2" borderId="15" xfId="21" applyFont="true" applyBorder="true" applyAlignment="true" applyProtection="false">
      <alignment horizontal="left" vertical="center" textRotation="0" wrapText="false" indent="0" shrinkToFit="false"/>
      <protection locked="true" hidden="false"/>
    </xf>
    <xf numFmtId="164" fontId="5" fillId="2" borderId="15" xfId="21" applyFont="false" applyBorder="true" applyAlignment="true" applyProtection="false">
      <alignment horizontal="left" vertical="center" textRotation="0" wrapText="false" indent="0" shrinkToFit="false"/>
      <protection locked="true" hidden="false"/>
    </xf>
    <xf numFmtId="168" fontId="9" fillId="2" borderId="15" xfId="21" applyFont="true" applyBorder="true" applyAlignment="true" applyProtection="false">
      <alignment horizontal="left" vertical="center" textRotation="0" wrapText="false" indent="0" shrinkToFit="false"/>
      <protection locked="true" hidden="false"/>
    </xf>
    <xf numFmtId="169" fontId="14" fillId="2" borderId="15" xfId="21" applyFont="true" applyBorder="true" applyAlignment="true" applyProtection="false">
      <alignment horizontal="right" vertical="center" textRotation="0" wrapText="false" indent="0" shrinkToFit="false"/>
      <protection locked="true" hidden="false"/>
    </xf>
    <xf numFmtId="165" fontId="5" fillId="2" borderId="16" xfId="21" applyFont="true" applyBorder="true" applyAlignment="true" applyProtection="false">
      <alignment horizontal="left" vertical="center" textRotation="0" wrapText="false" indent="0" shrinkToFit="false"/>
      <protection locked="true" hidden="false"/>
    </xf>
    <xf numFmtId="164" fontId="5" fillId="0" borderId="2" xfId="21" applyFont="false" applyBorder="true" applyAlignment="false" applyProtection="false">
      <alignment horizontal="general" vertical="bottom" textRotation="0" wrapText="false" indent="0" shrinkToFit="false"/>
      <protection locked="true" hidden="false"/>
    </xf>
    <xf numFmtId="164" fontId="5" fillId="0" borderId="3" xfId="21" applyFont="false" applyBorder="true" applyAlignment="true" applyProtection="false">
      <alignment horizontal="right" vertical="bottom" textRotation="0" wrapText="false" indent="0" shrinkToFit="false"/>
      <protection locked="true" hidden="false"/>
    </xf>
    <xf numFmtId="164" fontId="5" fillId="0" borderId="2" xfId="21" applyFont="false" applyBorder="true" applyAlignment="true" applyProtection="false">
      <alignment horizontal="right" vertical="bottom" textRotation="0" wrapText="false" indent="0" shrinkToFit="false"/>
      <protection locked="true" hidden="false"/>
    </xf>
    <xf numFmtId="164" fontId="5" fillId="0" borderId="0" xfId="21" applyFont="true" applyBorder="false" applyAlignment="true" applyProtection="false">
      <alignment horizontal="center" vertical="center" textRotation="0" wrapText="false" indent="0" shrinkToFit="false"/>
      <protection locked="true" hidden="false"/>
    </xf>
    <xf numFmtId="164" fontId="10" fillId="0" borderId="5" xfId="21" applyFont="true" applyBorder="true" applyAlignment="true" applyProtection="false">
      <alignment horizontal="general" vertical="top" textRotation="0" wrapText="false" indent="0" shrinkToFit="false"/>
      <protection locked="true" hidden="false"/>
    </xf>
    <xf numFmtId="166" fontId="10" fillId="0" borderId="5" xfId="21" applyFont="true" applyBorder="true" applyAlignment="true" applyProtection="false">
      <alignment horizontal="center" vertical="top" textRotation="0" wrapText="false" indent="0" shrinkToFit="false"/>
      <protection locked="true" hidden="false"/>
    </xf>
    <xf numFmtId="164" fontId="10" fillId="0" borderId="2" xfId="21" applyFont="true" applyBorder="true" applyAlignment="false" applyProtection="false">
      <alignment horizontal="general" vertical="bottom" textRotation="0" wrapText="false" indent="0" shrinkToFit="false"/>
      <protection locked="true" hidden="false"/>
    </xf>
    <xf numFmtId="164" fontId="10" fillId="0" borderId="0" xfId="21" applyFont="true" applyBorder="false" applyAlignment="false" applyProtection="false">
      <alignment horizontal="general" vertical="bottom" textRotation="0" wrapText="false" indent="0" shrinkToFit="false"/>
      <protection locked="true" hidden="false"/>
    </xf>
    <xf numFmtId="164" fontId="10" fillId="0" borderId="5" xfId="21" applyFont="true" applyBorder="true" applyAlignment="false" applyProtection="false">
      <alignment horizontal="general" vertical="bottom" textRotation="0" wrapText="false" indent="0" shrinkToFit="false"/>
      <protection locked="true" hidden="false"/>
    </xf>
    <xf numFmtId="164" fontId="10" fillId="0" borderId="3" xfId="21" applyFont="true" applyBorder="true" applyAlignment="true" applyProtection="false">
      <alignment horizontal="right" vertical="bottom" textRotation="0" wrapText="false" indent="0" shrinkToFit="false"/>
      <protection locked="true" hidden="false"/>
    </xf>
    <xf numFmtId="164" fontId="5" fillId="0" borderId="7" xfId="21" applyFont="true" applyBorder="true" applyAlignment="true" applyProtection="false">
      <alignment horizontal="center" vertical="bottom" textRotation="0" wrapText="false" indent="0" shrinkToFit="false"/>
      <protection locked="true" hidden="false"/>
    </xf>
    <xf numFmtId="164" fontId="5" fillId="0" borderId="0" xfId="21" applyFont="true" applyBorder="false" applyAlignment="true" applyProtection="false">
      <alignment horizontal="center" vertical="bottom" textRotation="0" wrapText="false" indent="0" shrinkToFit="false"/>
      <protection locked="true" hidden="false"/>
    </xf>
    <xf numFmtId="164" fontId="5" fillId="0" borderId="17" xfId="21" applyFont="false" applyBorder="true" applyAlignment="false" applyProtection="false">
      <alignment horizontal="general" vertical="bottom" textRotation="0" wrapText="false" indent="0" shrinkToFit="false"/>
      <protection locked="true" hidden="false"/>
    </xf>
    <xf numFmtId="164" fontId="5" fillId="0" borderId="18" xfId="21" applyFont="false" applyBorder="true" applyAlignment="false" applyProtection="false">
      <alignment horizontal="general" vertical="bottom" textRotation="0" wrapText="false" indent="0" shrinkToFit="false"/>
      <protection locked="true" hidden="false"/>
    </xf>
    <xf numFmtId="164" fontId="5" fillId="0" borderId="19" xfId="21" applyFont="false" applyBorder="true" applyAlignment="true" applyProtection="false">
      <alignment horizontal="right" vertical="bottom" textRotation="0" wrapText="false" indent="0" shrinkToFit="false"/>
      <protection locked="true" hidden="false"/>
    </xf>
    <xf numFmtId="164" fontId="9" fillId="0" borderId="0" xfId="21" applyFont="true" applyBorder="false" applyAlignment="false" applyProtection="false">
      <alignment horizontal="general" vertical="bottom" textRotation="0" wrapText="false" indent="0" shrinkToFit="false"/>
      <protection locked="true" hidden="false"/>
    </xf>
    <xf numFmtId="164" fontId="15" fillId="4" borderId="20" xfId="21" applyFont="true" applyBorder="true" applyAlignment="true" applyProtection="false">
      <alignment horizontal="center" vertical="center" textRotation="0" wrapText="true" indent="0" shrinkToFit="false"/>
      <protection locked="true" hidden="false"/>
    </xf>
    <xf numFmtId="164" fontId="15" fillId="4" borderId="7" xfId="21" applyFont="true" applyBorder="true" applyAlignment="true" applyProtection="false">
      <alignment horizontal="center" vertical="center" textRotation="0" wrapText="true" indent="0" shrinkToFit="false"/>
      <protection locked="true" hidden="false"/>
    </xf>
    <xf numFmtId="164" fontId="15" fillId="4" borderId="21" xfId="21" applyFont="true" applyBorder="true" applyAlignment="true" applyProtection="false">
      <alignment horizontal="center" vertical="center" textRotation="0" wrapText="true" indent="0" shrinkToFit="false"/>
      <protection locked="true" hidden="false"/>
    </xf>
    <xf numFmtId="165" fontId="11" fillId="0" borderId="20" xfId="21" applyFont="true" applyBorder="true" applyAlignment="true" applyProtection="false">
      <alignment horizontal="general" vertical="center" textRotation="0" wrapText="false" indent="0" shrinkToFit="false"/>
      <protection locked="true" hidden="false"/>
    </xf>
    <xf numFmtId="165" fontId="11" fillId="0" borderId="20" xfId="21" applyFont="true" applyBorder="true" applyAlignment="true" applyProtection="false">
      <alignment horizontal="general" vertical="center" textRotation="0" wrapText="true" indent="0" shrinkToFit="false"/>
      <protection locked="true" hidden="false"/>
    </xf>
    <xf numFmtId="168" fontId="11" fillId="0" borderId="21" xfId="21" applyFont="true" applyBorder="true" applyAlignment="true" applyProtection="false">
      <alignment horizontal="center" vertical="center" textRotation="0" wrapText="false" indent="0" shrinkToFit="false"/>
      <protection locked="true" hidden="false"/>
    </xf>
    <xf numFmtId="168" fontId="11" fillId="0" borderId="21" xfId="21" applyFont="true" applyBorder="true" applyAlignment="true" applyProtection="false">
      <alignment horizontal="general" vertical="center" textRotation="0" wrapText="false" indent="0" shrinkToFit="false"/>
      <protection locked="true" hidden="false"/>
    </xf>
    <xf numFmtId="170" fontId="11" fillId="0" borderId="21" xfId="21" applyFont="true" applyBorder="true" applyAlignment="true" applyProtection="false">
      <alignment horizontal="general" vertical="center" textRotation="0" wrapText="false" indent="0" shrinkToFit="false"/>
      <protection locked="true" hidden="false"/>
    </xf>
    <xf numFmtId="165" fontId="11" fillId="0" borderId="22" xfId="21" applyFont="true" applyBorder="true" applyAlignment="true" applyProtection="false">
      <alignment horizontal="general" vertical="center" textRotation="0" wrapText="false" indent="0" shrinkToFit="false"/>
      <protection locked="true" hidden="false"/>
    </xf>
    <xf numFmtId="165" fontId="11" fillId="0" borderId="22" xfId="21" applyFont="true" applyBorder="true" applyAlignment="true" applyProtection="false">
      <alignment horizontal="general" vertical="center" textRotation="0" wrapText="true" indent="0" shrinkToFit="false"/>
      <protection locked="true" hidden="false"/>
    </xf>
    <xf numFmtId="168" fontId="11" fillId="0" borderId="23" xfId="21" applyFont="true" applyBorder="true" applyAlignment="true" applyProtection="false">
      <alignment horizontal="center" vertical="center" textRotation="0" wrapText="false" indent="0" shrinkToFit="false"/>
      <protection locked="true" hidden="false"/>
    </xf>
    <xf numFmtId="168" fontId="11" fillId="0" borderId="23" xfId="21" applyFont="true" applyBorder="true" applyAlignment="true" applyProtection="false">
      <alignment horizontal="general" vertical="center" textRotation="0" wrapText="false" indent="0" shrinkToFit="false"/>
      <protection locked="true" hidden="false"/>
    </xf>
    <xf numFmtId="170" fontId="11" fillId="0" borderId="23" xfId="21" applyFont="true" applyBorder="true" applyAlignment="true" applyProtection="false">
      <alignment horizontal="general" vertical="center" textRotation="0" wrapText="false" indent="0" shrinkToFit="false"/>
      <protection locked="true" hidden="false"/>
    </xf>
    <xf numFmtId="164" fontId="11" fillId="2" borderId="24" xfId="21" applyFont="true" applyBorder="true" applyAlignment="false" applyProtection="false">
      <alignment horizontal="general" vertical="bottom" textRotation="0" wrapText="false" indent="0" shrinkToFit="false"/>
      <protection locked="true" hidden="false"/>
    </xf>
    <xf numFmtId="164" fontId="11" fillId="2" borderId="5" xfId="21" applyFont="true" applyBorder="true" applyAlignment="false" applyProtection="false">
      <alignment horizontal="general" vertical="bottom" textRotation="0" wrapText="false" indent="0" shrinkToFit="false"/>
      <protection locked="true" hidden="false"/>
    </xf>
    <xf numFmtId="168" fontId="11" fillId="2" borderId="25" xfId="21" applyFont="true" applyBorder="true" applyAlignment="true" applyProtection="false">
      <alignment horizontal="center" vertical="bottom" textRotation="0" wrapText="false" indent="0" shrinkToFit="false"/>
      <protection locked="true" hidden="false"/>
    </xf>
    <xf numFmtId="168" fontId="11" fillId="2" borderId="25" xfId="21" applyFont="true" applyBorder="true" applyAlignment="false" applyProtection="false">
      <alignment horizontal="general" vertical="bottom" textRotation="0" wrapText="false" indent="0" shrinkToFit="false"/>
      <protection locked="true" hidden="false"/>
    </xf>
    <xf numFmtId="170" fontId="11" fillId="2" borderId="25" xfId="21" applyFont="true" applyBorder="true" applyAlignment="false" applyProtection="false">
      <alignment horizontal="general" vertical="bottom" textRotation="0" wrapText="false" indent="0" shrinkToFit="false"/>
      <protection locked="true" hidden="false"/>
    </xf>
    <xf numFmtId="168" fontId="5" fillId="0" borderId="0" xfId="21" applyFont="false" applyBorder="false" applyAlignment="false" applyProtection="false">
      <alignment horizontal="general" vertical="bottom" textRotation="0" wrapText="false" indent="0" shrinkToFit="false"/>
      <protection locked="true" hidden="false"/>
    </xf>
    <xf numFmtId="170" fontId="5" fillId="0" borderId="0" xfId="21" applyFont="false" applyBorder="false" applyAlignment="false" applyProtection="false">
      <alignment horizontal="general" vertical="bottom" textRotation="0" wrapText="false" indent="0" shrinkToFit="false"/>
      <protection locked="true" hidden="false"/>
    </xf>
    <xf numFmtId="164" fontId="16" fillId="0" borderId="0" xfId="22" applyFont="true" applyBorder="false" applyAlignment="false" applyProtection="true">
      <alignment horizontal="general" vertical="bottom" textRotation="0" wrapText="false" indent="0" shrinkToFit="false"/>
      <protection locked="false" hidden="false"/>
    </xf>
    <xf numFmtId="164" fontId="16" fillId="0" borderId="0" xfId="22" applyFont="true" applyBorder="false" applyAlignment="true" applyProtection="true">
      <alignment horizontal="general" vertical="bottom" textRotation="0" wrapText="true" indent="0" shrinkToFit="false"/>
      <protection locked="false" hidden="false"/>
    </xf>
    <xf numFmtId="164" fontId="17" fillId="0" borderId="0" xfId="22" applyFont="true" applyBorder="false" applyAlignment="false" applyProtection="true">
      <alignment horizontal="general" vertical="bottom" textRotation="0" wrapText="false" indent="0" shrinkToFit="false"/>
      <protection locked="false" hidden="false"/>
    </xf>
    <xf numFmtId="165" fontId="7" fillId="2" borderId="0" xfId="22" applyFont="true" applyBorder="false" applyAlignment="false" applyProtection="false">
      <alignment horizontal="general" vertical="bottom" textRotation="0" wrapText="false" indent="0" shrinkToFit="false"/>
      <protection locked="true" hidden="false"/>
    </xf>
    <xf numFmtId="165" fontId="18" fillId="2" borderId="0" xfId="22" applyFont="true" applyBorder="false" applyAlignment="false" applyProtection="false">
      <alignment horizontal="general" vertical="bottom" textRotation="0" wrapText="false" indent="0" shrinkToFit="false"/>
      <protection locked="true" hidden="false"/>
    </xf>
    <xf numFmtId="165" fontId="18" fillId="2" borderId="0" xfId="22" applyFont="true" applyBorder="false" applyAlignment="true" applyProtection="false">
      <alignment horizontal="general" vertical="bottom" textRotation="0" wrapText="true" indent="0" shrinkToFit="false"/>
      <protection locked="true" hidden="false"/>
    </xf>
    <xf numFmtId="165" fontId="19" fillId="2" borderId="0" xfId="22" applyFont="true" applyBorder="false" applyAlignment="true" applyProtection="false">
      <alignment horizontal="general" vertical="center" textRotation="0" wrapText="false" indent="0" shrinkToFit="false"/>
      <protection locked="true" hidden="false"/>
    </xf>
    <xf numFmtId="165" fontId="18" fillId="2" borderId="0" xfId="22" applyFont="true" applyBorder="false" applyAlignment="true" applyProtection="false">
      <alignment horizontal="general" vertical="center" textRotation="0" wrapText="false" indent="0" shrinkToFit="false"/>
      <protection locked="true" hidden="false"/>
    </xf>
    <xf numFmtId="164" fontId="18" fillId="2" borderId="0" xfId="22" applyFont="true" applyBorder="false" applyAlignment="true" applyProtection="false">
      <alignment horizontal="left" vertical="center" textRotation="0" wrapText="false" indent="0" shrinkToFit="false"/>
      <protection locked="true" hidden="false"/>
    </xf>
    <xf numFmtId="165" fontId="18" fillId="2" borderId="0" xfId="22" applyFont="true" applyBorder="false" applyAlignment="true" applyProtection="false">
      <alignment horizontal="general" vertical="center" textRotation="0" wrapText="true" indent="0" shrinkToFit="false"/>
      <protection locked="true" hidden="false"/>
    </xf>
    <xf numFmtId="164" fontId="18" fillId="2" borderId="0" xfId="22" applyFont="true" applyBorder="true" applyAlignment="true" applyProtection="false">
      <alignment horizontal="left" vertical="center" textRotation="0" wrapText="false" indent="0" shrinkToFit="false"/>
      <protection locked="true" hidden="false"/>
    </xf>
    <xf numFmtId="165" fontId="18" fillId="2" borderId="0" xfId="22" applyFont="true" applyBorder="true" applyAlignment="true" applyProtection="false">
      <alignment horizontal="left" vertical="center" textRotation="0" wrapText="false" indent="0" shrinkToFit="false"/>
      <protection locked="true" hidden="false"/>
    </xf>
    <xf numFmtId="165" fontId="18" fillId="5" borderId="26" xfId="22" applyFont="true" applyBorder="true" applyAlignment="true" applyProtection="false">
      <alignment horizontal="center" vertical="center" textRotation="0" wrapText="true" indent="0" shrinkToFit="false"/>
      <protection locked="true" hidden="false"/>
    </xf>
    <xf numFmtId="165" fontId="18" fillId="5" borderId="27" xfId="22" applyFont="true" applyBorder="true" applyAlignment="true" applyProtection="false">
      <alignment horizontal="center" vertical="center" textRotation="0" wrapText="true" indent="0" shrinkToFit="false"/>
      <protection locked="true" hidden="false"/>
    </xf>
    <xf numFmtId="167" fontId="18" fillId="5" borderId="28" xfId="22" applyFont="true" applyBorder="true" applyAlignment="true" applyProtection="false">
      <alignment horizontal="center" vertical="center" textRotation="0" wrapText="true" indent="0" shrinkToFit="false"/>
      <protection locked="true" hidden="false"/>
    </xf>
    <xf numFmtId="167" fontId="18" fillId="5" borderId="29" xfId="22" applyFont="true" applyBorder="true" applyAlignment="true" applyProtection="false">
      <alignment horizontal="center" vertical="center" textRotation="0" wrapText="true" indent="0" shrinkToFit="false"/>
      <protection locked="true" hidden="false"/>
    </xf>
    <xf numFmtId="164" fontId="16" fillId="0" borderId="22" xfId="22" applyFont="true" applyBorder="true" applyAlignment="false" applyProtection="true">
      <alignment horizontal="general" vertical="bottom" textRotation="0" wrapText="false" indent="0" shrinkToFit="false"/>
      <protection locked="false" hidden="false"/>
    </xf>
    <xf numFmtId="164" fontId="17" fillId="0" borderId="0" xfId="22" applyFont="true" applyBorder="true" applyAlignment="true" applyProtection="true">
      <alignment horizontal="center" vertical="bottom" textRotation="0" wrapText="false" indent="0" shrinkToFit="false"/>
      <protection locked="false" hidden="false"/>
    </xf>
    <xf numFmtId="164" fontId="20" fillId="0" borderId="10" xfId="22" applyFont="true" applyBorder="true" applyAlignment="true" applyProtection="false">
      <alignment horizontal="general" vertical="center" textRotation="0" wrapText="false" indent="0" shrinkToFit="false"/>
      <protection locked="true" hidden="false"/>
    </xf>
    <xf numFmtId="164" fontId="21" fillId="0" borderId="10" xfId="22" applyFont="true" applyBorder="true" applyAlignment="true" applyProtection="false">
      <alignment horizontal="general" vertical="center" textRotation="0" wrapText="false" indent="0" shrinkToFit="false"/>
      <protection locked="true" hidden="false"/>
    </xf>
    <xf numFmtId="171" fontId="22" fillId="0" borderId="10" xfId="22" applyFont="true" applyBorder="true" applyAlignment="true" applyProtection="false">
      <alignment horizontal="center" vertical="center" textRotation="0" wrapText="false" indent="0" shrinkToFit="false"/>
      <protection locked="true" hidden="false"/>
    </xf>
    <xf numFmtId="164" fontId="22" fillId="0" borderId="10" xfId="22" applyFont="true" applyBorder="true" applyAlignment="true" applyProtection="false">
      <alignment horizontal="general" vertical="center" textRotation="0" wrapText="false" indent="0" shrinkToFit="false"/>
      <protection locked="true" hidden="false"/>
    </xf>
    <xf numFmtId="164" fontId="22" fillId="0" borderId="10" xfId="22" applyFont="true" applyBorder="true" applyAlignment="true" applyProtection="false">
      <alignment horizontal="general" vertical="center" textRotation="0" wrapText="true" indent="0" shrinkToFit="false"/>
      <protection locked="true" hidden="false"/>
    </xf>
    <xf numFmtId="168" fontId="22" fillId="0" borderId="10" xfId="22" applyFont="true" applyBorder="true" applyAlignment="true" applyProtection="false">
      <alignment horizontal="right" vertical="center" textRotation="0" wrapText="false" indent="0" shrinkToFit="false"/>
      <protection locked="true" hidden="false"/>
    </xf>
    <xf numFmtId="168" fontId="16" fillId="0" borderId="10" xfId="22" applyFont="true" applyBorder="true" applyAlignment="true" applyProtection="false">
      <alignment horizontal="right" vertical="center" textRotation="0" wrapText="false" indent="0" shrinkToFit="false"/>
      <protection locked="true" hidden="false"/>
    </xf>
    <xf numFmtId="164" fontId="22" fillId="0" borderId="0" xfId="22" applyFont="true" applyBorder="false" applyAlignment="true" applyProtection="false">
      <alignment horizontal="general" vertical="center" textRotation="0" wrapText="false" indent="0" shrinkToFit="false"/>
      <protection locked="true" hidden="false"/>
    </xf>
    <xf numFmtId="168" fontId="20" fillId="0" borderId="10" xfId="22" applyFont="true" applyBorder="true" applyAlignment="true" applyProtection="false">
      <alignment horizontal="general" vertical="center" textRotation="0" wrapText="false" indent="0" shrinkToFit="false"/>
      <protection locked="true" hidden="false"/>
    </xf>
    <xf numFmtId="171" fontId="16" fillId="0" borderId="10" xfId="22" applyFont="true" applyBorder="true" applyAlignment="true" applyProtection="false">
      <alignment horizontal="center" vertical="center" textRotation="0" wrapText="false" indent="0" shrinkToFit="false"/>
      <protection locked="true" hidden="false"/>
    </xf>
    <xf numFmtId="165" fontId="16" fillId="0" borderId="10" xfId="22" applyFont="true" applyBorder="true" applyAlignment="true" applyProtection="false">
      <alignment horizontal="general" vertical="top" textRotation="0" wrapText="true" indent="0" shrinkToFit="false"/>
      <protection locked="true" hidden="false"/>
    </xf>
    <xf numFmtId="164" fontId="23" fillId="0" borderId="10" xfId="22" applyFont="true" applyBorder="true" applyAlignment="true" applyProtection="false">
      <alignment horizontal="general" vertical="center" textRotation="0" wrapText="true" indent="0" shrinkToFit="false"/>
      <protection locked="true" hidden="false"/>
    </xf>
    <xf numFmtId="172" fontId="16" fillId="0" borderId="10" xfId="22" applyFont="true" applyBorder="true" applyAlignment="true" applyProtection="false">
      <alignment horizontal="right" vertical="center" textRotation="0" wrapText="false" indent="0" shrinkToFit="false"/>
      <protection locked="true" hidden="false"/>
    </xf>
    <xf numFmtId="168" fontId="23" fillId="0" borderId="10" xfId="22" applyFont="true" applyBorder="true" applyAlignment="true" applyProtection="false">
      <alignment horizontal="right" vertical="center" textRotation="0" wrapText="false" indent="0" shrinkToFit="false"/>
      <protection locked="true" hidden="false"/>
    </xf>
    <xf numFmtId="173" fontId="16" fillId="0" borderId="10" xfId="22" applyFont="true" applyBorder="true" applyAlignment="true" applyProtection="false">
      <alignment horizontal="right" vertical="center" textRotation="0" wrapText="false" indent="0" shrinkToFit="false"/>
      <protection locked="true" hidden="false"/>
    </xf>
    <xf numFmtId="164" fontId="16" fillId="0" borderId="0" xfId="22" applyFont="true" applyBorder="false" applyAlignment="true" applyProtection="false">
      <alignment horizontal="general" vertical="center" textRotation="0" wrapText="false" indent="0" shrinkToFit="false"/>
      <protection locked="true" hidden="false"/>
    </xf>
    <xf numFmtId="164" fontId="17" fillId="0" borderId="10" xfId="22" applyFont="true" applyBorder="true" applyAlignment="true" applyProtection="false">
      <alignment horizontal="general" vertical="center" textRotation="0" wrapText="false" indent="0" shrinkToFit="false"/>
      <protection locked="true" hidden="false"/>
    </xf>
    <xf numFmtId="164" fontId="16" fillId="0" borderId="10" xfId="22" applyFont="true" applyBorder="true" applyAlignment="true" applyProtection="false">
      <alignment horizontal="general" vertical="center" textRotation="0" wrapText="true" indent="0" shrinkToFit="false"/>
      <protection locked="true" hidden="false"/>
    </xf>
    <xf numFmtId="164" fontId="24" fillId="0" borderId="10" xfId="22" applyFont="true" applyBorder="true" applyAlignment="true" applyProtection="false">
      <alignment horizontal="general" vertical="center" textRotation="0" wrapText="true" indent="0" shrinkToFit="false"/>
      <protection locked="true" hidden="false"/>
    </xf>
    <xf numFmtId="168" fontId="25" fillId="0" borderId="10" xfId="22" applyFont="true" applyBorder="true" applyAlignment="true" applyProtection="false">
      <alignment horizontal="right" vertical="center"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16" fillId="0" borderId="0" xfId="22" applyFont="true" applyBorder="false" applyAlignment="true" applyProtection="false">
      <alignment horizontal="general" vertical="center" textRotation="0" wrapText="true" indent="0" shrinkToFit="false"/>
      <protection locked="true" hidden="false"/>
    </xf>
    <xf numFmtId="164" fontId="16" fillId="0" borderId="10" xfId="0" applyFont="true" applyBorder="true" applyAlignment="true" applyProtection="false">
      <alignment horizontal="general" vertical="center" textRotation="0" wrapText="true" indent="0" shrinkToFit="false"/>
      <protection locked="true" hidden="false"/>
    </xf>
    <xf numFmtId="164" fontId="26" fillId="0" borderId="10" xfId="22" applyFont="true" applyBorder="true" applyAlignment="true" applyProtection="false">
      <alignment horizontal="general" vertical="center" textRotation="0" wrapText="true" indent="0" shrinkToFit="false"/>
      <protection locked="true" hidden="false"/>
    </xf>
    <xf numFmtId="165" fontId="16" fillId="5" borderId="10" xfId="22" applyFont="true" applyBorder="true" applyAlignment="true" applyProtection="false">
      <alignment horizontal="general" vertical="top" textRotation="0" wrapText="true" indent="0" shrinkToFit="false"/>
      <protection locked="true" hidden="false"/>
    </xf>
    <xf numFmtId="164" fontId="6" fillId="5" borderId="10" xfId="0" applyFont="true" applyBorder="true" applyAlignment="true" applyProtection="false">
      <alignment horizontal="general" vertical="top" textRotation="0" wrapText="true" indent="0" shrinkToFit="false"/>
      <protection locked="true" hidden="false"/>
    </xf>
    <xf numFmtId="171" fontId="16" fillId="5" borderId="10" xfId="22" applyFont="true" applyBorder="true" applyAlignment="true" applyProtection="false">
      <alignment horizontal="center" vertical="center" textRotation="0" wrapText="false" indent="0" shrinkToFit="false"/>
      <protection locked="true" hidden="false"/>
    </xf>
    <xf numFmtId="172" fontId="16" fillId="5" borderId="10" xfId="22" applyFont="true" applyBorder="true" applyAlignment="true" applyProtection="false">
      <alignment horizontal="right" vertical="center" textRotation="0" wrapText="false" indent="0" shrinkToFit="false"/>
      <protection locked="true" hidden="false"/>
    </xf>
    <xf numFmtId="168" fontId="16" fillId="5" borderId="10" xfId="22" applyFont="true" applyBorder="true" applyAlignment="true" applyProtection="false">
      <alignment horizontal="right" vertical="center" textRotation="0" wrapText="false" indent="0" shrinkToFit="false"/>
      <protection locked="true" hidden="false"/>
    </xf>
    <xf numFmtId="168" fontId="25" fillId="5" borderId="10" xfId="22" applyFont="true" applyBorder="true" applyAlignment="true" applyProtection="false">
      <alignment horizontal="right" vertical="center" textRotation="0" wrapText="false" indent="0" shrinkToFit="false"/>
      <protection locked="true" hidden="false"/>
    </xf>
    <xf numFmtId="173" fontId="16" fillId="5" borderId="10" xfId="22" applyFont="true" applyBorder="true" applyAlignment="true" applyProtection="false">
      <alignment horizontal="right" vertical="center" textRotation="0" wrapText="false" indent="0" shrinkToFit="false"/>
      <protection locked="true" hidden="false"/>
    </xf>
    <xf numFmtId="164" fontId="16" fillId="5" borderId="0" xfId="22" applyFont="true" applyBorder="false" applyAlignment="true" applyProtection="false">
      <alignment horizontal="general" vertical="center" textRotation="0" wrapText="false" indent="0" shrinkToFit="false"/>
      <protection locked="true" hidden="false"/>
    </xf>
    <xf numFmtId="164" fontId="6" fillId="0" borderId="10" xfId="0" applyFont="true" applyBorder="true" applyAlignment="true" applyProtection="false">
      <alignment horizontal="general" vertical="top" textRotation="0" wrapText="true" indent="0" shrinkToFit="false"/>
      <protection locked="true" hidden="false"/>
    </xf>
    <xf numFmtId="164" fontId="27" fillId="0" borderId="0" xfId="22" applyFont="true" applyBorder="false" applyAlignment="true" applyProtection="false">
      <alignment horizontal="general" vertical="center" textRotation="0" wrapText="false" indent="0" shrinkToFit="false"/>
      <protection locked="true" hidden="false"/>
    </xf>
    <xf numFmtId="164" fontId="28" fillId="0" borderId="10" xfId="22" applyFont="true" applyBorder="true" applyAlignment="true" applyProtection="false">
      <alignment horizontal="general" vertical="center" textRotation="0" wrapText="false" indent="0" shrinkToFit="false"/>
      <protection locked="true" hidden="false"/>
    </xf>
    <xf numFmtId="164" fontId="17" fillId="0" borderId="10" xfId="22" applyFont="true" applyBorder="true" applyAlignment="false" applyProtection="true">
      <alignment horizontal="general" vertical="bottom" textRotation="0" wrapText="false" indent="0" shrinkToFit="false"/>
      <protection locked="false" hidden="false"/>
    </xf>
    <xf numFmtId="164" fontId="16" fillId="0" borderId="0" xfId="0" applyFont="true" applyBorder="true" applyAlignment="true" applyProtection="true">
      <alignment horizontal="general" vertical="top" textRotation="0" wrapText="true" indent="0" shrinkToFit="false"/>
      <protection locked="false" hidden="false"/>
    </xf>
    <xf numFmtId="164" fontId="27" fillId="0" borderId="10" xfId="22" applyFont="true" applyBorder="true" applyAlignment="true" applyProtection="false">
      <alignment horizontal="general" vertical="center" textRotation="0" wrapText="true" indent="0" shrinkToFit="false"/>
      <protection locked="true" hidden="false"/>
    </xf>
    <xf numFmtId="164" fontId="27" fillId="0" borderId="10" xfId="22" applyFont="true" applyBorder="true" applyAlignment="true" applyProtection="false">
      <alignment horizontal="general" vertical="center" textRotation="0" wrapText="false" indent="0" shrinkToFit="false"/>
      <protection locked="true" hidden="false"/>
    </xf>
    <xf numFmtId="168" fontId="27" fillId="0" borderId="10" xfId="22" applyFont="true" applyBorder="true" applyAlignment="true" applyProtection="false">
      <alignment horizontal="right" vertical="center" textRotation="0" wrapText="false" indent="0" shrinkToFit="false"/>
      <protection locked="true" hidden="false"/>
    </xf>
    <xf numFmtId="168" fontId="17" fillId="0" borderId="10" xfId="22" applyFont="true" applyBorder="true" applyAlignment="false" applyProtection="true">
      <alignment horizontal="general" vertical="bottom" textRotation="0" wrapText="false" indent="0" shrinkToFit="false"/>
      <protection locked="false" hidden="false"/>
    </xf>
    <xf numFmtId="171" fontId="16" fillId="0" borderId="0" xfId="22" applyFont="true" applyBorder="false" applyAlignment="true" applyProtection="false">
      <alignment horizontal="center" vertical="center" textRotation="0" wrapText="false" indent="0" shrinkToFit="false"/>
      <protection locked="true" hidden="false"/>
    </xf>
    <xf numFmtId="164" fontId="20" fillId="0" borderId="0" xfId="22" applyFont="true" applyBorder="false" applyAlignment="false" applyProtection="true">
      <alignment horizontal="general" vertical="bottom" textRotation="0" wrapText="false" indent="0" shrinkToFit="false"/>
      <protection locked="false" hidden="false"/>
    </xf>
    <xf numFmtId="168" fontId="20" fillId="0" borderId="10" xfId="22" applyFont="true" applyBorder="true" applyAlignment="false" applyProtection="true">
      <alignment horizontal="general" vertical="bottom" textRotation="0" wrapText="false" indent="0" shrinkToFit="false"/>
      <protection locked="false" hidden="false"/>
    </xf>
    <xf numFmtId="168" fontId="16" fillId="0" borderId="0" xfId="22" applyFont="true" applyBorder="false" applyAlignment="false" applyProtection="true">
      <alignment horizontal="general" vertical="bottom" textRotation="0" wrapText="false" indent="0" shrinkToFit="false"/>
      <protection locked="false" hidden="false"/>
    </xf>
    <xf numFmtId="168" fontId="17" fillId="0" borderId="0" xfId="22" applyFont="true" applyBorder="false" applyAlignment="false" applyProtection="true">
      <alignment horizontal="general" vertical="bottom" textRotation="0" wrapText="false" indent="0" shrinkToFit="false"/>
      <protection locked="false" hidden="false"/>
    </xf>
    <xf numFmtId="164" fontId="29" fillId="0" borderId="0" xfId="22" applyFont="true" applyBorder="false" applyAlignment="true" applyProtection="false">
      <alignment horizontal="general" vertical="center" textRotation="0" wrapText="false" indent="0" shrinkToFit="false"/>
      <protection locked="true" hidden="false"/>
    </xf>
    <xf numFmtId="164" fontId="17" fillId="0" borderId="10" xfId="22" applyFont="true" applyBorder="true" applyAlignment="true" applyProtection="true">
      <alignment horizontal="center" vertical="bottom" textRotation="0" wrapText="false" indent="0" shrinkToFit="false"/>
      <protection locked="false" hidden="false"/>
    </xf>
    <xf numFmtId="164" fontId="30" fillId="0" borderId="10" xfId="22" applyFont="true" applyBorder="true" applyAlignment="true" applyProtection="true">
      <alignment horizontal="center" vertical="bottom" textRotation="0" wrapText="false" indent="0" shrinkToFit="false"/>
      <protection locked="false" hidden="false"/>
    </xf>
    <xf numFmtId="164" fontId="30" fillId="0" borderId="10" xfId="22" applyFont="true" applyBorder="true" applyAlignment="false" applyProtection="true">
      <alignment horizontal="general" vertical="bottom" textRotation="0" wrapText="false" indent="0" shrinkToFit="false"/>
      <protection locked="false" hidden="false"/>
    </xf>
    <xf numFmtId="164" fontId="30" fillId="0" borderId="0" xfId="22" applyFont="true" applyBorder="false" applyAlignment="false" applyProtection="true">
      <alignment horizontal="general" vertical="bottom" textRotation="0" wrapText="false" indent="0" shrinkToFit="false"/>
      <protection locked="false" hidden="false"/>
    </xf>
    <xf numFmtId="164" fontId="23" fillId="0" borderId="0" xfId="22" applyFont="true" applyBorder="false" applyAlignment="true" applyProtection="false">
      <alignment horizontal="general" vertical="center" textRotation="0" wrapText="false" indent="0" shrinkToFit="false"/>
      <protection locked="true" hidden="false"/>
    </xf>
    <xf numFmtId="164" fontId="30" fillId="0" borderId="0" xfId="22" applyFont="true" applyBorder="false" applyAlignment="true" applyProtection="false">
      <alignment horizontal="general" vertical="center" textRotation="0" wrapText="false" indent="0" shrinkToFit="false"/>
      <protection locked="true" hidden="false"/>
    </xf>
    <xf numFmtId="168" fontId="17" fillId="0" borderId="10" xfId="22" applyFont="true" applyBorder="true" applyAlignment="true" applyProtection="false">
      <alignment horizontal="general" vertical="center" textRotation="0" wrapText="false" indent="0" shrinkToFit="false"/>
      <protection locked="true" hidden="false"/>
    </xf>
    <xf numFmtId="164" fontId="16" fillId="0" borderId="0" xfId="22" applyFont="true" applyBorder="true" applyAlignment="true" applyProtection="false">
      <alignment horizontal="center" vertical="center" textRotation="0" wrapText="true" indent="0" shrinkToFit="false"/>
      <protection locked="true" hidden="false"/>
    </xf>
    <xf numFmtId="165" fontId="16" fillId="6" borderId="10" xfId="22" applyFont="true" applyBorder="true" applyAlignment="true" applyProtection="false">
      <alignment horizontal="general" vertical="top" textRotation="0" wrapText="true" indent="0" shrinkToFit="false"/>
      <protection locked="true" hidden="false"/>
    </xf>
    <xf numFmtId="164" fontId="6" fillId="6" borderId="10" xfId="0" applyFont="true" applyBorder="true" applyAlignment="true" applyProtection="false">
      <alignment horizontal="general" vertical="top" textRotation="0" wrapText="true" indent="0" shrinkToFit="false"/>
      <protection locked="true" hidden="false"/>
    </xf>
    <xf numFmtId="171" fontId="16" fillId="6" borderId="10" xfId="22" applyFont="true" applyBorder="true" applyAlignment="true" applyProtection="false">
      <alignment horizontal="center" vertical="center" textRotation="0" wrapText="false" indent="0" shrinkToFit="false"/>
      <protection locked="true" hidden="false"/>
    </xf>
    <xf numFmtId="172" fontId="16" fillId="6" borderId="10" xfId="22" applyFont="true" applyBorder="true" applyAlignment="true" applyProtection="false">
      <alignment horizontal="right" vertical="center" textRotation="0" wrapText="false" indent="0" shrinkToFit="false"/>
      <protection locked="true" hidden="false"/>
    </xf>
    <xf numFmtId="168" fontId="16" fillId="6" borderId="10" xfId="22" applyFont="true" applyBorder="true" applyAlignment="true" applyProtection="false">
      <alignment horizontal="right" vertical="center" textRotation="0" wrapText="false" indent="0" shrinkToFit="false"/>
      <protection locked="true" hidden="false"/>
    </xf>
    <xf numFmtId="168" fontId="25" fillId="6" borderId="10" xfId="22" applyFont="true" applyBorder="true" applyAlignment="true" applyProtection="false">
      <alignment horizontal="right" vertical="center" textRotation="0" wrapText="false" indent="0" shrinkToFit="false"/>
      <protection locked="true" hidden="false"/>
    </xf>
    <xf numFmtId="173" fontId="16" fillId="6" borderId="10" xfId="22" applyFont="true" applyBorder="true" applyAlignment="true" applyProtection="false">
      <alignment horizontal="right" vertical="center" textRotation="0" wrapText="false" indent="0" shrinkToFit="false"/>
      <protection locked="true" hidden="false"/>
    </xf>
    <xf numFmtId="164" fontId="16" fillId="6" borderId="0" xfId="22" applyFont="true" applyBorder="false" applyAlignment="true" applyProtection="false">
      <alignment horizontal="general" vertical="center" textRotation="0" wrapText="false" indent="0" shrinkToFit="false"/>
      <protection locked="true" hidden="false"/>
    </xf>
    <xf numFmtId="164" fontId="29" fillId="0" borderId="10" xfId="22" applyFont="true" applyBorder="true" applyAlignment="true" applyProtection="false">
      <alignment horizontal="general" vertical="center" textRotation="0" wrapText="false" indent="0" shrinkToFit="false"/>
      <protection locked="true" hidden="false"/>
    </xf>
    <xf numFmtId="164" fontId="16" fillId="0" borderId="10" xfId="22" applyFont="true" applyBorder="true" applyAlignment="false" applyProtection="true">
      <alignment horizontal="general" vertical="bottom" textRotation="0" wrapText="false" indent="0" shrinkToFit="false"/>
      <protection locked="false" hidden="false"/>
    </xf>
    <xf numFmtId="164" fontId="16" fillId="0" borderId="10" xfId="22" applyFont="true" applyBorder="true" applyAlignment="true" applyProtection="true">
      <alignment horizontal="general" vertical="bottom" textRotation="0" wrapText="true" indent="0" shrinkToFit="false"/>
      <protection locked="false" hidden="false"/>
    </xf>
    <xf numFmtId="168" fontId="20" fillId="6" borderId="0" xfId="22" applyFont="true" applyBorder="false" applyAlignment="false" applyProtection="true">
      <alignment horizontal="general" vertical="bottom" textRotation="0" wrapText="false" indent="0" shrinkToFit="false"/>
      <protection locked="false" hidden="false"/>
    </xf>
    <xf numFmtId="164" fontId="16" fillId="0" borderId="0" xfId="22" applyFont="true" applyBorder="false" applyAlignment="true" applyProtection="true">
      <alignment horizontal="general" vertical="distributed" textRotation="0" wrapText="true" indent="0" shrinkToFit="false"/>
      <protection locked="false" hidden="false"/>
    </xf>
    <xf numFmtId="165" fontId="31" fillId="2" borderId="0" xfId="22" applyFont="true" applyBorder="false" applyAlignment="false" applyProtection="false">
      <alignment horizontal="general" vertical="bottom" textRotation="0" wrapText="false" indent="0" shrinkToFit="false"/>
      <protection locked="true" hidden="false"/>
    </xf>
    <xf numFmtId="165" fontId="18" fillId="2" borderId="0" xfId="22" applyFont="true" applyBorder="false" applyAlignment="true" applyProtection="false">
      <alignment horizontal="general" vertical="distributed" textRotation="0" wrapText="true" indent="0" shrinkToFit="false"/>
      <protection locked="true" hidden="false"/>
    </xf>
    <xf numFmtId="165" fontId="18" fillId="5" borderId="27" xfId="22" applyFont="true" applyBorder="true" applyAlignment="true" applyProtection="false">
      <alignment horizontal="center" vertical="distributed" textRotation="0" wrapText="true" indent="0" shrinkToFit="false"/>
      <protection locked="true" hidden="false"/>
    </xf>
    <xf numFmtId="167" fontId="18" fillId="5" borderId="29" xfId="22" applyFont="true" applyBorder="true" applyAlignment="true" applyProtection="false">
      <alignment horizontal="center" vertical="distributed" textRotation="0" wrapText="true" indent="0" shrinkToFit="false"/>
      <protection locked="true" hidden="false"/>
    </xf>
    <xf numFmtId="164" fontId="22" fillId="0" borderId="10" xfId="22" applyFont="true" applyBorder="true" applyAlignment="true" applyProtection="false">
      <alignment horizontal="general" vertical="distributed" textRotation="0" wrapText="true" indent="0" shrinkToFit="false"/>
      <protection locked="true" hidden="false"/>
    </xf>
    <xf numFmtId="164" fontId="23" fillId="0" borderId="10" xfId="22" applyFont="true" applyBorder="true" applyAlignment="true" applyProtection="false">
      <alignment horizontal="general" vertical="distributed" textRotation="0" wrapText="true" indent="0" shrinkToFit="false"/>
      <protection locked="true" hidden="false"/>
    </xf>
    <xf numFmtId="164" fontId="16" fillId="0" borderId="10" xfId="22" applyFont="true" applyBorder="true" applyAlignment="true" applyProtection="false">
      <alignment horizontal="general" vertical="center" textRotation="0" wrapText="false" indent="0" shrinkToFit="false"/>
      <protection locked="true" hidden="false"/>
    </xf>
    <xf numFmtId="164" fontId="16" fillId="0" borderId="10" xfId="22" applyFont="true" applyBorder="true" applyAlignment="true" applyProtection="false">
      <alignment horizontal="general" vertical="distributed" textRotation="0" wrapText="true" indent="0" shrinkToFit="false"/>
      <protection locked="true" hidden="false"/>
    </xf>
    <xf numFmtId="168" fontId="16" fillId="0" borderId="10" xfId="22" applyFont="true" applyBorder="true" applyAlignment="true" applyProtection="false">
      <alignment horizontal="general" vertical="center" textRotation="0" wrapText="false" indent="0" shrinkToFit="false"/>
      <protection locked="true" hidden="false"/>
    </xf>
    <xf numFmtId="172" fontId="17" fillId="0" borderId="10" xfId="22" applyFont="true" applyBorder="true" applyAlignment="true" applyProtection="false">
      <alignment horizontal="right" vertical="center" textRotation="0" wrapText="false" indent="0" shrinkToFit="false"/>
      <protection locked="true" hidden="false"/>
    </xf>
    <xf numFmtId="168" fontId="17" fillId="0" borderId="10" xfId="22" applyFont="true" applyBorder="true" applyAlignment="true" applyProtection="false">
      <alignment horizontal="right" vertical="center" textRotation="0" wrapText="false" indent="0" shrinkToFit="false"/>
      <protection locked="true" hidden="false"/>
    </xf>
    <xf numFmtId="171" fontId="17" fillId="0" borderId="10" xfId="22" applyFont="true" applyBorder="true" applyAlignment="true" applyProtection="false">
      <alignment horizontal="center" vertical="center" textRotation="0" wrapText="false" indent="0" shrinkToFit="false"/>
      <protection locked="true" hidden="false"/>
    </xf>
    <xf numFmtId="164" fontId="24" fillId="6" borderId="10" xfId="22" applyFont="true" applyBorder="true" applyAlignment="true" applyProtection="false">
      <alignment horizontal="general" vertical="center" textRotation="0" wrapText="true" indent="0" shrinkToFit="false"/>
      <protection locked="true" hidden="false"/>
    </xf>
    <xf numFmtId="164" fontId="21" fillId="6" borderId="10" xfId="22" applyFont="true" applyBorder="true" applyAlignment="true" applyProtection="false">
      <alignment horizontal="general" vertical="center" textRotation="0" wrapText="false" indent="0" shrinkToFit="false"/>
      <protection locked="true" hidden="false"/>
    </xf>
    <xf numFmtId="164" fontId="17" fillId="6" borderId="10" xfId="22" applyFont="true" applyBorder="true" applyAlignment="true" applyProtection="false">
      <alignment horizontal="general" vertical="center" textRotation="0" wrapText="false" indent="0" shrinkToFit="false"/>
      <protection locked="true" hidden="false"/>
    </xf>
    <xf numFmtId="164" fontId="17" fillId="0" borderId="0" xfId="22" applyFont="true" applyBorder="false" applyAlignment="true" applyProtection="false">
      <alignment horizontal="general" vertical="center" textRotation="0" wrapText="false" indent="0" shrinkToFit="false"/>
      <protection locked="true" hidden="false"/>
    </xf>
    <xf numFmtId="164" fontId="17" fillId="0" borderId="10" xfId="22" applyFont="true" applyBorder="true" applyAlignment="true" applyProtection="false">
      <alignment horizontal="general" vertical="center" textRotation="0" wrapText="true" indent="0" shrinkToFit="false"/>
      <protection locked="true" hidden="false"/>
    </xf>
    <xf numFmtId="164" fontId="27" fillId="0" borderId="10" xfId="22" applyFont="true" applyBorder="true" applyAlignment="true" applyProtection="false">
      <alignment horizontal="general" vertical="distributed" textRotation="0" wrapText="true" indent="0" shrinkToFit="false"/>
      <protection locked="true" hidden="false"/>
    </xf>
    <xf numFmtId="164" fontId="20" fillId="0" borderId="0" xfId="22" applyFont="true" applyBorder="false" applyAlignment="true" applyProtection="true">
      <alignment horizontal="center" vertical="bottom" textRotation="0" wrapText="false" indent="0" shrinkToFit="false"/>
      <protection locked="false" hidden="false"/>
    </xf>
    <xf numFmtId="168" fontId="20" fillId="0" borderId="0" xfId="22" applyFont="true" applyBorder="false" applyAlignment="false" applyProtection="true">
      <alignment horizontal="general" vertical="bottom" textRotation="0" wrapText="false" indent="0" shrinkToFit="false"/>
      <protection locked="false" hidden="false"/>
    </xf>
    <xf numFmtId="164" fontId="30" fillId="0" borderId="10" xfId="22" applyFont="true" applyBorder="true" applyAlignment="true" applyProtection="false">
      <alignment horizontal="general" vertical="center" textRotation="0" wrapText="false" indent="0" shrinkToFit="false"/>
      <protection locked="true" hidden="false"/>
    </xf>
    <xf numFmtId="164" fontId="23" fillId="0" borderId="10" xfId="22" applyFont="true" applyBorder="true" applyAlignment="true" applyProtection="false">
      <alignment horizontal="general" vertical="center" textRotation="0" wrapText="false" indent="0" shrinkToFit="false"/>
      <protection locked="true" hidden="false"/>
    </xf>
    <xf numFmtId="164" fontId="20" fillId="0" borderId="0" xfId="22" applyFont="true" applyBorder="false" applyAlignment="true" applyProtection="false">
      <alignment horizontal="general" vertical="center" textRotation="0" wrapText="false" indent="0" shrinkToFit="false"/>
      <protection locked="true" hidden="false"/>
    </xf>
    <xf numFmtId="164" fontId="32" fillId="0" borderId="10" xfId="0" applyFont="true" applyBorder="true" applyAlignment="true" applyProtection="false">
      <alignment horizontal="general" vertical="bottom" textRotation="0" wrapText="true" indent="0" shrinkToFit="false"/>
      <protection locked="true" hidden="false"/>
    </xf>
    <xf numFmtId="168" fontId="30" fillId="0" borderId="10" xfId="22" applyFont="true" applyBorder="true" applyAlignment="true" applyProtection="false">
      <alignment horizontal="general" vertical="center" textRotation="0" wrapText="false" indent="0" shrinkToFit="false"/>
      <protection locked="true" hidden="false"/>
    </xf>
    <xf numFmtId="164" fontId="32" fillId="0" borderId="10" xfId="0" applyFont="true" applyBorder="true" applyAlignment="true" applyProtection="false">
      <alignment horizontal="general" vertical="center" textRotation="0" wrapText="true" indent="0" shrinkToFit="false"/>
      <protection locked="true" hidden="false"/>
    </xf>
    <xf numFmtId="164" fontId="16" fillId="0" borderId="0" xfId="22" applyFont="true" applyBorder="true" applyAlignment="true" applyProtection="true">
      <alignment horizontal="general" vertical="center" textRotation="0" wrapText="false" indent="0" shrinkToFit="false"/>
      <protection locked="true" hidden="false"/>
    </xf>
    <xf numFmtId="164" fontId="20" fillId="0" borderId="0" xfId="22" applyFont="true" applyBorder="false" applyAlignment="true" applyProtection="true">
      <alignment horizontal="center" vertical="center" textRotation="0" wrapText="false" indent="0" shrinkToFit="false"/>
      <protection locked="false" hidden="false"/>
    </xf>
    <xf numFmtId="168" fontId="20" fillId="0" borderId="0" xfId="22" applyFont="true" applyBorder="false" applyAlignment="true" applyProtection="false">
      <alignment horizontal="general" vertical="center" textRotation="0" wrapText="false" indent="0" shrinkToFit="false"/>
      <protection locked="true" hidden="false"/>
    </xf>
    <xf numFmtId="168" fontId="17" fillId="0" borderId="0" xfId="22" applyFont="true" applyBorder="false" applyAlignment="true" applyProtection="false">
      <alignment horizontal="general" vertical="center" textRotation="0" wrapText="false" indent="0" shrinkToFit="false"/>
      <protection locked="true" hidden="false"/>
    </xf>
    <xf numFmtId="168" fontId="28" fillId="0" borderId="0" xfId="22" applyFont="true" applyBorder="false" applyAlignment="true" applyProtection="false">
      <alignment horizontal="general" vertical="center" textRotation="0" wrapText="false" indent="0" shrinkToFit="false"/>
      <protection locked="true" hidden="false"/>
    </xf>
    <xf numFmtId="164" fontId="28" fillId="0" borderId="0" xfId="22" applyFont="true" applyBorder="false" applyAlignment="true" applyProtection="false">
      <alignment horizontal="general" vertical="center" textRotation="0" wrapText="false" indent="0" shrinkToFit="false"/>
      <protection locked="true" hidden="false"/>
    </xf>
    <xf numFmtId="164" fontId="33" fillId="0" borderId="0" xfId="22" applyFont="true" applyBorder="false" applyAlignment="true" applyProtection="false">
      <alignment horizontal="general" vertical="center"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Hypertextový odkaz 2" xfId="20"/>
    <cellStyle name="Normální 2" xfId="21"/>
    <cellStyle name="Normální 3"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66FF66"/>
      <rgbColor rgb="FF99CC00"/>
      <rgbColor rgb="FFFFCC00"/>
      <rgbColor rgb="FFFF9900"/>
      <rgbColor rgb="FFFF6600"/>
      <rgbColor rgb="FF666699"/>
      <rgbColor rgb="FF969696"/>
      <rgbColor rgb="FF003366"/>
      <rgbColor rgb="FF339966"/>
      <rgbColor rgb="FF003300"/>
      <rgbColor rgb="FF333300"/>
      <rgbColor rgb="FFFA00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externalLink" Target="externalLinks/externalLink1.xml"/><Relationship Id="rId8" Type="http://schemas.openxmlformats.org/officeDocument/2006/relationships/externalLink" Target="externalLinks/externalLink4.xml"/><Relationship Id="rId9" Type="http://schemas.openxmlformats.org/officeDocument/2006/relationships/externalLink" Target="externalLinks/externalLink2.xml"/><Relationship Id="rId10" Type="http://schemas.openxmlformats.org/officeDocument/2006/relationships/externalLink" Target="externalLinks/externalLink3.xml"/><Relationship Id="rId11"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ile://MU-FS01/BUILDpowerS/Templates/Rozpocty/Sablona.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D:/Zak&#225;zky/Projekty/Doma&#382;lice-Msgre%20Sta&#353;ka-Z&#352;/BEZBARI&#201;ROV&#193;%20&#352;KOLA%202017/Doma&#382;lice-Z&#352;%20MSGRE.%20B.%20Sta&#353;ka-PROV&#193;D&#282;C&#205;%20DOKUMENTACE%202018/V&#253;kaz%20v&#253;m&#283;r/Z&#352;%20Msgre.B.Sta&#353;ka,%20v&#253;tahy-rozpo&#269;et-kpl.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D:/Zak&#225;zky/Projekty/Doma&#382;lice-Msgre%20Sta&#353;ka-Z&#352;/BEZBARI&#201;ROV&#193;%20&#352;KOLA%202017/ROZPO&#268;TY/Rozpo&#269;et%20Z&#352;%20Msgre.B.Sta&#353;ka.xls"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file://MU-FS01/RedirectedFolders$/kralova/My%20Documents/ZS_MSGRE_STASKA_IT/doatz_2802/zs-DO/Z&#352;%20Msgre.B.Sta&#353;ka,%20v&#253;tahy-%20v&#253;kaz%20v&#253;m&#283;r-stavba.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tavba"/>
      <sheetName val="VzorPolozky"/>
      <sheetName val="stavba - položky"/>
      <sheetName val="Elektroinstalace"/>
      <sheetName val="jazyky1"/>
      <sheetName val="jazyky2"/>
      <sheetName val="učebnaPC"/>
      <sheetName val="přír. vědy"/>
      <sheetName val="konektivita"/>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tavba"/>
      <sheetName val="VzorPolozky"/>
      <sheetName val="stavba - položky"/>
      <sheetName val="Elektroinstalace - výtahy"/>
      <sheetName val="jazyky1"/>
      <sheetName val="jazyky2"/>
      <sheetName val="učebnaPC"/>
      <sheetName val="přír. vědy"/>
      <sheetName val="konektivita"/>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tavba"/>
      <sheetName val="VzorPolozky"/>
      <sheetName val="stavba - položky"/>
      <sheetName val="Elektroinstalace"/>
      <sheetName val="jazyky1"/>
      <sheetName val="jazyky2"/>
      <sheetName val="učebnaPC"/>
      <sheetName val="přír. vědy"/>
    </sheetNames>
    <sheetDataSet>
      <sheetData sheetId="0"/>
      <sheetData sheetId="1"/>
      <sheetData sheetId="2"/>
      <sheetData sheetId="3"/>
      <sheetData sheetId="4"/>
      <sheetData sheetId="5"/>
      <sheetData sheetId="6"/>
      <sheetData sheetId="7"/>
    </sheetDataSet>
  </externalBook>
</externalLink>
</file>

<file path=xl/worksheets/sheet1.xml><?xml version="1.0" encoding="utf-8"?>
<worksheet xmlns="http://schemas.openxmlformats.org/spreadsheetml/2006/main" xmlns:r="http://schemas.openxmlformats.org/officeDocument/2006/relationships">
  <sheetPr filterMode="false">
    <tabColor rgb="FF66FF66"/>
    <pageSetUpPr fitToPage="false"/>
  </sheetPr>
  <dimension ref="A1:N42"/>
  <sheetViews>
    <sheetView showFormulas="false" showGridLines="false" showRowColHeaders="true" showZeros="true" rightToLeft="false" tabSelected="false" showOutlineSymbols="true" defaultGridColor="true" view="normal" topLeftCell="A18" colorId="64" zoomScale="100" zoomScaleNormal="100" zoomScalePageLayoutView="75" workbookViewId="0">
      <selection pane="topLeft" activeCell="I52" activeCellId="0" sqref="I52"/>
    </sheetView>
  </sheetViews>
  <sheetFormatPr defaultColWidth="9.01171875" defaultRowHeight="12.75" zeroHeight="false" outlineLevelRow="0" outlineLevelCol="0"/>
  <cols>
    <col collapsed="false" customWidth="true" hidden="false" outlineLevel="0" max="1" min="1" style="1" width="9.14"/>
    <col collapsed="false" customWidth="true" hidden="false" outlineLevel="0" max="2" min="2" style="1" width="7.42"/>
    <col collapsed="false" customWidth="true" hidden="false" outlineLevel="0" max="3" min="3" style="1" width="13.43"/>
    <col collapsed="false" customWidth="true" hidden="false" outlineLevel="0" max="4" min="4" style="1" width="12.14"/>
    <col collapsed="false" customWidth="true" hidden="false" outlineLevel="0" max="5" min="5" style="1" width="11.42"/>
    <col collapsed="false" customWidth="true" hidden="false" outlineLevel="0" max="8" min="6" style="1" width="12.71"/>
    <col collapsed="false" customWidth="true" hidden="false" outlineLevel="0" max="9" min="9" style="1" width="6.71"/>
    <col collapsed="false" customWidth="true" hidden="false" outlineLevel="0" max="10" min="10" style="1" width="4.29"/>
    <col collapsed="false" customWidth="true" hidden="false" outlineLevel="0" max="14" min="11" style="1" width="10.71"/>
    <col collapsed="false" customWidth="false" hidden="false" outlineLevel="0" max="255" min="15" style="1" width="9"/>
    <col collapsed="false" customWidth="true" hidden="false" outlineLevel="0" max="256" min="256" style="1" width="9.14"/>
    <col collapsed="false" customWidth="true" hidden="false" outlineLevel="0" max="257" min="257" style="1" width="7.42"/>
    <col collapsed="false" customWidth="true" hidden="false" outlineLevel="0" max="258" min="258" style="1" width="13.43"/>
    <col collapsed="false" customWidth="true" hidden="false" outlineLevel="0" max="259" min="259" style="1" width="12.14"/>
    <col collapsed="false" customWidth="true" hidden="false" outlineLevel="0" max="260" min="260" style="1" width="11.42"/>
    <col collapsed="false" customWidth="true" hidden="false" outlineLevel="0" max="263" min="261" style="1" width="12.71"/>
    <col collapsed="false" customWidth="true" hidden="false" outlineLevel="0" max="264" min="264" style="1" width="6.71"/>
    <col collapsed="false" customWidth="true" hidden="false" outlineLevel="0" max="265" min="265" style="1" width="4.29"/>
    <col collapsed="false" customWidth="true" hidden="false" outlineLevel="0" max="269" min="266" style="1" width="10.71"/>
    <col collapsed="false" customWidth="false" hidden="false" outlineLevel="0" max="510" min="270" style="1" width="9"/>
    <col collapsed="false" customWidth="true" hidden="false" outlineLevel="0" max="511" min="511" style="1" width="9.14"/>
    <col collapsed="false" customWidth="true" hidden="false" outlineLevel="0" max="512" min="512" style="1" width="7.42"/>
    <col collapsed="false" customWidth="true" hidden="false" outlineLevel="0" max="513" min="513" style="1" width="13.43"/>
    <col collapsed="false" customWidth="true" hidden="false" outlineLevel="0" max="514" min="514" style="1" width="12.14"/>
    <col collapsed="false" customWidth="true" hidden="false" outlineLevel="0" max="515" min="515" style="1" width="11.42"/>
    <col collapsed="false" customWidth="true" hidden="false" outlineLevel="0" max="518" min="516" style="1" width="12.71"/>
    <col collapsed="false" customWidth="true" hidden="false" outlineLevel="0" max="519" min="519" style="1" width="6.71"/>
    <col collapsed="false" customWidth="true" hidden="false" outlineLevel="0" max="520" min="520" style="1" width="4.29"/>
    <col collapsed="false" customWidth="true" hidden="false" outlineLevel="0" max="524" min="521" style="1" width="10.71"/>
    <col collapsed="false" customWidth="false" hidden="false" outlineLevel="0" max="765" min="525" style="1" width="9"/>
    <col collapsed="false" customWidth="true" hidden="false" outlineLevel="0" max="766" min="766" style="1" width="9.14"/>
    <col collapsed="false" customWidth="true" hidden="false" outlineLevel="0" max="767" min="767" style="1" width="7.42"/>
    <col collapsed="false" customWidth="true" hidden="false" outlineLevel="0" max="768" min="768" style="1" width="13.43"/>
    <col collapsed="false" customWidth="true" hidden="false" outlineLevel="0" max="769" min="769" style="1" width="12.14"/>
    <col collapsed="false" customWidth="true" hidden="false" outlineLevel="0" max="770" min="770" style="1" width="11.42"/>
    <col collapsed="false" customWidth="true" hidden="false" outlineLevel="0" max="773" min="771" style="1" width="12.71"/>
    <col collapsed="false" customWidth="true" hidden="false" outlineLevel="0" max="774" min="774" style="1" width="6.71"/>
    <col collapsed="false" customWidth="true" hidden="false" outlineLevel="0" max="775" min="775" style="1" width="4.29"/>
    <col collapsed="false" customWidth="true" hidden="false" outlineLevel="0" max="779" min="776" style="1" width="10.71"/>
    <col collapsed="false" customWidth="false" hidden="false" outlineLevel="0" max="1020" min="780" style="1" width="9"/>
    <col collapsed="false" customWidth="true" hidden="false" outlineLevel="0" max="1021" min="1021" style="1" width="9.14"/>
    <col collapsed="false" customWidth="true" hidden="false" outlineLevel="0" max="1022" min="1022" style="1" width="7.42"/>
    <col collapsed="false" customWidth="true" hidden="false" outlineLevel="0" max="1023" min="1023" style="1" width="13.43"/>
    <col collapsed="false" customWidth="true" hidden="false" outlineLevel="0" max="1025" min="1024" style="1" width="12.14"/>
  </cols>
  <sheetData>
    <row r="1" customFormat="false" ht="33.75" hidden="false" customHeight="true" outlineLevel="0" collapsed="false">
      <c r="A1" s="2" t="s">
        <v>0</v>
      </c>
      <c r="B1" s="2"/>
      <c r="C1" s="2"/>
      <c r="D1" s="2"/>
      <c r="E1" s="2"/>
      <c r="F1" s="2"/>
      <c r="G1" s="2"/>
      <c r="H1" s="2"/>
      <c r="I1" s="2"/>
    </row>
    <row r="2" customFormat="false" ht="23.25" hidden="false" customHeight="true" outlineLevel="0" collapsed="false">
      <c r="A2" s="3" t="s">
        <v>1</v>
      </c>
      <c r="B2" s="4"/>
      <c r="C2" s="5"/>
      <c r="D2" s="5" t="s">
        <v>2</v>
      </c>
      <c r="E2" s="6"/>
      <c r="F2" s="6"/>
      <c r="G2" s="6"/>
      <c r="H2" s="6"/>
      <c r="I2" s="7"/>
      <c r="N2" s="8"/>
    </row>
    <row r="3" customFormat="false" ht="23.25" hidden="false" customHeight="true" outlineLevel="0" collapsed="false">
      <c r="A3" s="9" t="s">
        <v>3</v>
      </c>
      <c r="B3" s="4"/>
      <c r="C3" s="10"/>
      <c r="D3" s="10" t="s">
        <v>4</v>
      </c>
      <c r="E3" s="11"/>
      <c r="F3" s="11"/>
      <c r="G3" s="4"/>
      <c r="H3" s="12"/>
      <c r="I3" s="13"/>
    </row>
    <row r="4" customFormat="false" ht="23.25" hidden="false" customHeight="true" outlineLevel="0" collapsed="false">
      <c r="A4" s="14" t="s">
        <v>5</v>
      </c>
      <c r="B4" s="15"/>
      <c r="C4" s="16"/>
      <c r="D4" s="16" t="s">
        <v>6</v>
      </c>
      <c r="E4" s="17"/>
      <c r="F4" s="17"/>
      <c r="G4" s="17"/>
      <c r="H4" s="17"/>
      <c r="I4" s="18"/>
    </row>
    <row r="5" customFormat="false" ht="24" hidden="false" customHeight="true" outlineLevel="0" collapsed="false">
      <c r="A5" s="19" t="s">
        <v>7</v>
      </c>
      <c r="C5" s="20"/>
      <c r="D5" s="21"/>
      <c r="E5" s="21"/>
      <c r="F5" s="21"/>
      <c r="G5" s="22" t="s">
        <v>8</v>
      </c>
      <c r="H5" s="20"/>
      <c r="I5" s="23"/>
    </row>
    <row r="6" customFormat="false" ht="15.75" hidden="false" customHeight="true" outlineLevel="0" collapsed="false">
      <c r="A6" s="24"/>
      <c r="B6" s="21"/>
      <c r="C6" s="20"/>
      <c r="D6" s="21"/>
      <c r="E6" s="21"/>
      <c r="F6" s="21"/>
      <c r="G6" s="22" t="s">
        <v>9</v>
      </c>
      <c r="H6" s="20"/>
      <c r="I6" s="23"/>
    </row>
    <row r="7" customFormat="false" ht="15.75" hidden="false" customHeight="true" outlineLevel="0" collapsed="false">
      <c r="A7" s="25"/>
      <c r="B7" s="26"/>
      <c r="C7" s="27"/>
      <c r="D7" s="28"/>
      <c r="E7" s="28"/>
      <c r="F7" s="28"/>
      <c r="G7" s="29"/>
      <c r="H7" s="28"/>
      <c r="I7" s="30"/>
    </row>
    <row r="8" customFormat="false" ht="24" hidden="false" customHeight="true" outlineLevel="0" collapsed="false">
      <c r="A8" s="19" t="s">
        <v>10</v>
      </c>
      <c r="C8" s="31"/>
      <c r="D8" s="31"/>
      <c r="E8" s="31"/>
      <c r="F8" s="31"/>
      <c r="G8" s="22" t="s">
        <v>8</v>
      </c>
      <c r="H8" s="32"/>
      <c r="I8" s="23"/>
    </row>
    <row r="9" customFormat="false" ht="15.75" hidden="false" customHeight="true" outlineLevel="0" collapsed="false">
      <c r="A9" s="24"/>
      <c r="B9" s="21"/>
      <c r="C9" s="33"/>
      <c r="D9" s="33"/>
      <c r="E9" s="33"/>
      <c r="F9" s="33"/>
      <c r="G9" s="22" t="s">
        <v>9</v>
      </c>
      <c r="H9" s="34"/>
      <c r="I9" s="23"/>
    </row>
    <row r="10" customFormat="false" ht="15.75" hidden="false" customHeight="true" outlineLevel="0" collapsed="false">
      <c r="A10" s="25"/>
      <c r="B10" s="35"/>
      <c r="C10" s="36"/>
      <c r="D10" s="36"/>
      <c r="E10" s="36"/>
      <c r="F10" s="36"/>
      <c r="G10" s="37"/>
      <c r="H10" s="28"/>
      <c r="I10" s="30"/>
    </row>
    <row r="11" customFormat="false" ht="32.25" hidden="false" customHeight="true" outlineLevel="0" collapsed="false">
      <c r="A11" s="38" t="s">
        <v>11</v>
      </c>
      <c r="B11" s="39"/>
      <c r="C11" s="40"/>
      <c r="D11" s="41"/>
      <c r="E11" s="41"/>
      <c r="F11" s="42"/>
      <c r="G11" s="42"/>
      <c r="H11" s="43" t="s">
        <v>12</v>
      </c>
      <c r="I11" s="43"/>
    </row>
    <row r="12" customFormat="false" ht="23.25" hidden="false" customHeight="true" outlineLevel="0" collapsed="false">
      <c r="A12" s="44" t="s">
        <v>13</v>
      </c>
      <c r="B12" s="45"/>
      <c r="C12" s="46"/>
      <c r="D12" s="47"/>
      <c r="E12" s="47"/>
      <c r="F12" s="47"/>
      <c r="G12" s="47"/>
      <c r="H12" s="48"/>
      <c r="I12" s="48"/>
    </row>
    <row r="13" customFormat="false" ht="23.25" hidden="false" customHeight="true" outlineLevel="0" collapsed="false">
      <c r="A13" s="44" t="s">
        <v>14</v>
      </c>
      <c r="B13" s="45"/>
      <c r="C13" s="46"/>
      <c r="D13" s="47"/>
      <c r="E13" s="47"/>
      <c r="F13" s="47"/>
      <c r="G13" s="47"/>
      <c r="H13" s="48"/>
      <c r="I13" s="48"/>
    </row>
    <row r="14" customFormat="false" ht="23.25" hidden="false" customHeight="true" outlineLevel="0" collapsed="false">
      <c r="A14" s="44" t="s">
        <v>15</v>
      </c>
      <c r="B14" s="45"/>
      <c r="C14" s="46"/>
      <c r="D14" s="47"/>
      <c r="E14" s="47"/>
      <c r="F14" s="47"/>
      <c r="G14" s="47"/>
      <c r="H14" s="48" t="n">
        <f aca="false">SUM(H35:H38)</f>
        <v>0</v>
      </c>
      <c r="I14" s="48"/>
    </row>
    <row r="15" customFormat="false" ht="23.25" hidden="false" customHeight="true" outlineLevel="0" collapsed="false">
      <c r="A15" s="44" t="s">
        <v>16</v>
      </c>
      <c r="B15" s="45"/>
      <c r="C15" s="46"/>
      <c r="D15" s="47"/>
      <c r="E15" s="47"/>
      <c r="F15" s="47"/>
      <c r="G15" s="47"/>
      <c r="H15" s="48"/>
      <c r="I15" s="48"/>
    </row>
    <row r="16" customFormat="false" ht="23.25" hidden="false" customHeight="true" outlineLevel="0" collapsed="false">
      <c r="A16" s="44" t="s">
        <v>17</v>
      </c>
      <c r="B16" s="45"/>
      <c r="C16" s="46"/>
      <c r="D16" s="47"/>
      <c r="E16" s="47"/>
      <c r="F16" s="47"/>
      <c r="G16" s="47"/>
      <c r="H16" s="48"/>
      <c r="I16" s="48"/>
    </row>
    <row r="17" customFormat="false" ht="23.25" hidden="false" customHeight="true" outlineLevel="0" collapsed="false">
      <c r="A17" s="49" t="s">
        <v>12</v>
      </c>
      <c r="B17" s="50"/>
      <c r="C17" s="51"/>
      <c r="D17" s="52"/>
      <c r="E17" s="52"/>
      <c r="F17" s="52"/>
      <c r="G17" s="52"/>
      <c r="H17" s="53" t="n">
        <f aca="false">H14</f>
        <v>0</v>
      </c>
      <c r="I17" s="53"/>
    </row>
    <row r="18" customFormat="false" ht="33" hidden="false" customHeight="true" outlineLevel="0" collapsed="false">
      <c r="A18" s="54" t="s">
        <v>18</v>
      </c>
      <c r="B18" s="45"/>
      <c r="C18" s="46"/>
      <c r="D18" s="55"/>
      <c r="E18" s="56"/>
      <c r="F18" s="57"/>
      <c r="G18" s="57"/>
      <c r="H18" s="57"/>
      <c r="I18" s="58"/>
    </row>
    <row r="19" customFormat="false" ht="23.25" hidden="false" customHeight="true" outlineLevel="0" collapsed="false">
      <c r="A19" s="59" t="s">
        <v>19</v>
      </c>
      <c r="B19" s="45"/>
      <c r="C19" s="46"/>
      <c r="D19" s="60" t="n">
        <v>15</v>
      </c>
      <c r="E19" s="56" t="s">
        <v>20</v>
      </c>
      <c r="F19" s="61"/>
      <c r="G19" s="61"/>
      <c r="H19" s="61"/>
      <c r="I19" s="58" t="s">
        <v>21</v>
      </c>
    </row>
    <row r="20" customFormat="false" ht="23.25" hidden="false" customHeight="true" outlineLevel="0" collapsed="false">
      <c r="A20" s="59" t="s">
        <v>22</v>
      </c>
      <c r="B20" s="45"/>
      <c r="C20" s="46"/>
      <c r="D20" s="60" t="n">
        <v>21</v>
      </c>
      <c r="E20" s="56" t="s">
        <v>20</v>
      </c>
      <c r="F20" s="62" t="n">
        <f aca="false">H17</f>
        <v>0</v>
      </c>
      <c r="G20" s="62"/>
      <c r="H20" s="62"/>
      <c r="I20" s="58" t="s">
        <v>21</v>
      </c>
    </row>
    <row r="21" customFormat="false" ht="27.75" hidden="false" customHeight="true" outlineLevel="0" collapsed="false">
      <c r="A21" s="63" t="s">
        <v>23</v>
      </c>
      <c r="B21" s="64"/>
      <c r="C21" s="64"/>
      <c r="D21" s="65"/>
      <c r="E21" s="66"/>
      <c r="F21" s="67" t="n">
        <f aca="false">F20</f>
        <v>0</v>
      </c>
      <c r="G21" s="67"/>
      <c r="H21" s="67"/>
      <c r="I21" s="68" t="s">
        <v>21</v>
      </c>
    </row>
    <row r="22" customFormat="false" ht="12.75" hidden="false" customHeight="true" outlineLevel="0" collapsed="false">
      <c r="A22" s="69"/>
      <c r="I22" s="70"/>
    </row>
    <row r="23" customFormat="false" ht="30" hidden="false" customHeight="true" outlineLevel="0" collapsed="false">
      <c r="A23" s="69"/>
      <c r="I23" s="70"/>
    </row>
    <row r="24" customFormat="false" ht="18.75" hidden="false" customHeight="true" outlineLevel="0" collapsed="false">
      <c r="A24" s="71"/>
      <c r="B24" s="72" t="s">
        <v>24</v>
      </c>
      <c r="C24" s="73"/>
      <c r="D24" s="73"/>
      <c r="E24" s="72" t="s">
        <v>25</v>
      </c>
      <c r="F24" s="73"/>
      <c r="G24" s="74"/>
      <c r="H24" s="73"/>
      <c r="I24" s="70"/>
    </row>
    <row r="25" customFormat="false" ht="47.25" hidden="false" customHeight="true" outlineLevel="0" collapsed="false">
      <c r="A25" s="69"/>
      <c r="I25" s="70"/>
    </row>
    <row r="26" s="76" customFormat="true" ht="18.75" hidden="false" customHeight="true" outlineLevel="0" collapsed="false">
      <c r="A26" s="75"/>
      <c r="C26" s="77"/>
      <c r="D26" s="77"/>
      <c r="F26" s="77"/>
      <c r="G26" s="77"/>
      <c r="H26" s="77"/>
      <c r="I26" s="78"/>
    </row>
    <row r="27" customFormat="false" ht="12.75" hidden="false" customHeight="true" outlineLevel="0" collapsed="false">
      <c r="A27" s="69"/>
      <c r="C27" s="79" t="s">
        <v>26</v>
      </c>
      <c r="D27" s="79"/>
      <c r="G27" s="80" t="s">
        <v>27</v>
      </c>
      <c r="I27" s="70"/>
    </row>
    <row r="28" customFormat="false" ht="13.5" hidden="false" customHeight="true" outlineLevel="0" collapsed="false">
      <c r="A28" s="81"/>
      <c r="B28" s="82"/>
      <c r="C28" s="82"/>
      <c r="D28" s="82"/>
      <c r="E28" s="82"/>
      <c r="F28" s="82"/>
      <c r="G28" s="82"/>
      <c r="H28" s="82"/>
      <c r="I28" s="83"/>
    </row>
    <row r="32" customFormat="false" ht="15.75" hidden="false" customHeight="false" outlineLevel="0" collapsed="false">
      <c r="A32" s="84" t="s">
        <v>28</v>
      </c>
    </row>
    <row r="34" customFormat="false" ht="25.5" hidden="false" customHeight="true" outlineLevel="0" collapsed="false">
      <c r="A34" s="85" t="s">
        <v>29</v>
      </c>
      <c r="B34" s="85" t="s">
        <v>30</v>
      </c>
      <c r="C34" s="86"/>
      <c r="D34" s="86"/>
      <c r="E34" s="87" t="s">
        <v>31</v>
      </c>
      <c r="F34" s="87"/>
      <c r="G34" s="87"/>
      <c r="H34" s="87" t="s">
        <v>12</v>
      </c>
      <c r="I34" s="87" t="s">
        <v>20</v>
      </c>
    </row>
    <row r="35" customFormat="false" ht="25.5" hidden="false" customHeight="true" outlineLevel="0" collapsed="false">
      <c r="A35" s="88" t="s">
        <v>32</v>
      </c>
      <c r="B35" s="89" t="s">
        <v>33</v>
      </c>
      <c r="C35" s="89"/>
      <c r="D35" s="89"/>
      <c r="E35" s="90"/>
      <c r="F35" s="91"/>
      <c r="G35" s="91"/>
      <c r="H35" s="91" t="n">
        <f aca="false">jazyky1!I64</f>
        <v>0</v>
      </c>
      <c r="I35" s="92" t="str">
        <f aca="false">IF(H39=0,"",H35/H39*100)</f>
        <v/>
      </c>
    </row>
    <row r="36" customFormat="false" ht="25.5" hidden="false" customHeight="true" outlineLevel="0" collapsed="false">
      <c r="A36" s="93" t="s">
        <v>34</v>
      </c>
      <c r="B36" s="94" t="s">
        <v>35</v>
      </c>
      <c r="C36" s="94"/>
      <c r="D36" s="94"/>
      <c r="E36" s="95"/>
      <c r="F36" s="96"/>
      <c r="G36" s="96"/>
      <c r="H36" s="96" t="n">
        <f aca="false">jazyky2!I56</f>
        <v>0</v>
      </c>
      <c r="I36" s="97" t="str">
        <f aca="false">IF(H39=0,"",H36/H39*100)</f>
        <v/>
      </c>
    </row>
    <row r="37" customFormat="false" ht="25.5" hidden="false" customHeight="true" outlineLevel="0" collapsed="false">
      <c r="A37" s="93" t="s">
        <v>36</v>
      </c>
      <c r="B37" s="94" t="s">
        <v>37</v>
      </c>
      <c r="C37" s="94"/>
      <c r="D37" s="94"/>
      <c r="E37" s="95"/>
      <c r="F37" s="96"/>
      <c r="G37" s="96"/>
      <c r="H37" s="96" t="n">
        <f aca="false">učebnaPC!H37</f>
        <v>0</v>
      </c>
      <c r="I37" s="97" t="str">
        <f aca="false">IF(H39=0,"",H37/H39*100)</f>
        <v/>
      </c>
    </row>
    <row r="38" customFormat="false" ht="25.5" hidden="false" customHeight="true" outlineLevel="0" collapsed="false">
      <c r="A38" s="93" t="s">
        <v>38</v>
      </c>
      <c r="B38" s="94" t="s">
        <v>39</v>
      </c>
      <c r="C38" s="94"/>
      <c r="D38" s="94"/>
      <c r="E38" s="95"/>
      <c r="F38" s="96"/>
      <c r="G38" s="96"/>
      <c r="H38" s="96" t="n">
        <f aca="false">'přír. vědy'!H42</f>
        <v>0</v>
      </c>
      <c r="I38" s="97" t="str">
        <f aca="false">IF(H39=0,"",H38/H39*100)</f>
        <v/>
      </c>
    </row>
    <row r="39" customFormat="false" ht="25.5" hidden="false" customHeight="true" outlineLevel="0" collapsed="false">
      <c r="A39" s="98" t="s">
        <v>40</v>
      </c>
      <c r="B39" s="98"/>
      <c r="C39" s="99"/>
      <c r="D39" s="99"/>
      <c r="E39" s="100"/>
      <c r="F39" s="101"/>
      <c r="G39" s="101"/>
      <c r="H39" s="101" t="n">
        <f aca="false">SUM(H35:H38)</f>
        <v>0</v>
      </c>
      <c r="I39" s="102" t="n">
        <f aca="false">SUM(I35:I38)</f>
        <v>0</v>
      </c>
    </row>
    <row r="40" customFormat="false" ht="12.75" hidden="false" customHeight="false" outlineLevel="0" collapsed="false">
      <c r="E40" s="103"/>
      <c r="F40" s="103"/>
      <c r="G40" s="103"/>
      <c r="H40" s="103"/>
      <c r="I40" s="104"/>
    </row>
    <row r="41" customFormat="false" ht="12.75" hidden="false" customHeight="false" outlineLevel="0" collapsed="false">
      <c r="E41" s="103"/>
      <c r="F41" s="103"/>
      <c r="G41" s="103"/>
      <c r="H41" s="103"/>
      <c r="I41" s="104"/>
    </row>
    <row r="42" customFormat="false" ht="12.75" hidden="false" customHeight="false" outlineLevel="0" collapsed="false">
      <c r="E42" s="103"/>
      <c r="F42" s="103"/>
      <c r="G42" s="103"/>
      <c r="H42" s="103"/>
      <c r="I42" s="104"/>
    </row>
  </sheetData>
  <mergeCells count="33">
    <mergeCell ref="A1:I1"/>
    <mergeCell ref="C8:F8"/>
    <mergeCell ref="C9:F9"/>
    <mergeCell ref="C10:F10"/>
    <mergeCell ref="D11:E11"/>
    <mergeCell ref="F11:G11"/>
    <mergeCell ref="H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F19:H19"/>
    <mergeCell ref="F20:H20"/>
    <mergeCell ref="F21:H21"/>
    <mergeCell ref="C27:D27"/>
    <mergeCell ref="B35:D35"/>
    <mergeCell ref="B36:D36"/>
    <mergeCell ref="B37:D37"/>
    <mergeCell ref="B38:D38"/>
  </mergeCells>
  <printOptions headings="false" gridLines="false" gridLinesSet="true" horizontalCentered="false" verticalCentered="false"/>
  <pageMargins left="0.39375" right="0.196527777777778" top="0.590277777777778"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FF00"/>
    <pageSetUpPr fitToPage="true"/>
  </sheetPr>
  <dimension ref="A1:O75"/>
  <sheetViews>
    <sheetView showFormulas="false" showGridLines="true" showRowColHeaders="true" showZeros="true" rightToLeft="false" tabSelected="true" showOutlineSymbols="true" defaultGridColor="true" view="normal" topLeftCell="A58" colorId="64" zoomScale="100" zoomScaleNormal="100" zoomScalePageLayoutView="100" workbookViewId="0">
      <selection pane="topLeft" activeCell="H16" activeCellId="0" sqref="H16"/>
    </sheetView>
  </sheetViews>
  <sheetFormatPr defaultColWidth="11.43359375" defaultRowHeight="11.25" zeroHeight="false" outlineLevelRow="0" outlineLevelCol="0"/>
  <cols>
    <col collapsed="false" customWidth="true" hidden="false" outlineLevel="0" max="1" min="1" style="105" width="5.43"/>
    <col collapsed="false" customWidth="true" hidden="false" outlineLevel="0" max="2" min="2" style="105" width="4.43"/>
    <col collapsed="false" customWidth="true" hidden="false" outlineLevel="0" max="3" min="3" style="105" width="4.71"/>
    <col collapsed="false" customWidth="true" hidden="false" outlineLevel="0" max="4" min="4" style="106" width="12.71"/>
    <col collapsed="false" customWidth="true" hidden="false" outlineLevel="0" max="5" min="5" style="105" width="55.43"/>
    <col collapsed="false" customWidth="true" hidden="false" outlineLevel="0" max="6" min="6" style="105" width="6.01"/>
    <col collapsed="false" customWidth="true" hidden="false" outlineLevel="0" max="7" min="7" style="105" width="9.85"/>
    <col collapsed="false" customWidth="true" hidden="false" outlineLevel="0" max="8" min="8" style="105" width="9.71"/>
    <col collapsed="false" customWidth="true" hidden="false" outlineLevel="0" max="9" min="9" style="105" width="13.43"/>
    <col collapsed="false" customWidth="true" hidden="false" outlineLevel="0" max="10" min="10" style="105" width="5.28"/>
    <col collapsed="false" customWidth="true" hidden="false" outlineLevel="0" max="11" min="11" style="105" width="9.14"/>
    <col collapsed="false" customWidth="true" hidden="false" outlineLevel="0" max="12" min="12" style="105" width="21.86"/>
    <col collapsed="false" customWidth="false" hidden="false" outlineLevel="0" max="14" min="13" style="107" width="11.42"/>
    <col collapsed="false" customWidth="false" hidden="false" outlineLevel="0" max="1025" min="15" style="105" width="11.42"/>
  </cols>
  <sheetData>
    <row r="1" customFormat="false" ht="18" hidden="false" customHeight="false" outlineLevel="0" collapsed="false">
      <c r="A1" s="108" t="s">
        <v>41</v>
      </c>
      <c r="B1" s="109"/>
      <c r="C1" s="109"/>
      <c r="D1" s="110"/>
      <c r="E1" s="109"/>
      <c r="F1" s="109"/>
      <c r="G1" s="109"/>
      <c r="H1" s="109"/>
      <c r="I1" s="109"/>
      <c r="J1" s="109"/>
      <c r="K1" s="109"/>
    </row>
    <row r="2" customFormat="false" ht="11.25" hidden="false" customHeight="false" outlineLevel="0" collapsed="false">
      <c r="A2" s="111" t="s">
        <v>1</v>
      </c>
      <c r="B2" s="112"/>
      <c r="C2" s="113" t="s">
        <v>42</v>
      </c>
      <c r="D2" s="114"/>
      <c r="E2" s="112"/>
      <c r="F2" s="112"/>
      <c r="G2" s="112"/>
      <c r="H2" s="112"/>
      <c r="I2" s="112"/>
      <c r="J2" s="109"/>
      <c r="K2" s="109"/>
    </row>
    <row r="3" customFormat="false" ht="12.75" hidden="false" customHeight="false" outlineLevel="0" collapsed="false">
      <c r="A3" s="111" t="s">
        <v>3</v>
      </c>
      <c r="B3" s="112"/>
      <c r="C3" s="115"/>
      <c r="D3" s="115"/>
      <c r="E3" s="115"/>
      <c r="F3" s="112"/>
      <c r="G3" s="112"/>
      <c r="H3" s="112"/>
      <c r="I3" s="113"/>
      <c r="J3" s="109"/>
      <c r="K3" s="109"/>
    </row>
    <row r="4" customFormat="false" ht="11.25" hidden="false" customHeight="false" outlineLevel="0" collapsed="false">
      <c r="A4" s="111" t="s">
        <v>43</v>
      </c>
      <c r="B4" s="112"/>
      <c r="C4" s="113" t="s">
        <v>44</v>
      </c>
      <c r="D4" s="114"/>
      <c r="E4" s="112"/>
      <c r="F4" s="112"/>
      <c r="G4" s="112"/>
      <c r="H4" s="112"/>
      <c r="I4" s="113"/>
      <c r="J4" s="109"/>
      <c r="K4" s="109"/>
    </row>
    <row r="5" customFormat="false" ht="11.25" hidden="false" customHeight="false" outlineLevel="0" collapsed="false">
      <c r="A5" s="112" t="s">
        <v>45</v>
      </c>
      <c r="B5" s="112"/>
      <c r="C5" s="113"/>
      <c r="D5" s="114"/>
      <c r="E5" s="112"/>
      <c r="F5" s="112"/>
      <c r="G5" s="112"/>
      <c r="H5" s="112"/>
      <c r="I5" s="113"/>
      <c r="J5" s="109"/>
      <c r="K5" s="109"/>
    </row>
    <row r="6" customFormat="false" ht="11.25" hidden="false" customHeight="false" outlineLevel="0" collapsed="false">
      <c r="A6" s="112"/>
      <c r="B6" s="112"/>
      <c r="C6" s="113"/>
      <c r="D6" s="114"/>
      <c r="E6" s="112"/>
      <c r="F6" s="112"/>
      <c r="G6" s="112"/>
      <c r="H6" s="112"/>
      <c r="I6" s="113"/>
      <c r="J6" s="109"/>
      <c r="K6" s="109"/>
    </row>
    <row r="7" customFormat="false" ht="12.75" hidden="false" customHeight="false" outlineLevel="0" collapsed="false">
      <c r="A7" s="112" t="s">
        <v>7</v>
      </c>
      <c r="B7" s="112"/>
      <c r="C7" s="115"/>
      <c r="D7" s="115"/>
      <c r="E7" s="115"/>
      <c r="F7" s="112"/>
      <c r="G7" s="112"/>
      <c r="H7" s="112"/>
      <c r="I7" s="113"/>
      <c r="J7" s="109"/>
      <c r="K7" s="109"/>
    </row>
    <row r="8" customFormat="false" ht="12.75" hidden="false" customHeight="false" outlineLevel="0" collapsed="false">
      <c r="A8" s="112" t="s">
        <v>10</v>
      </c>
      <c r="B8" s="112"/>
      <c r="C8" s="115"/>
      <c r="D8" s="115"/>
      <c r="E8" s="112"/>
      <c r="F8" s="112"/>
      <c r="G8" s="112"/>
      <c r="H8" s="112"/>
      <c r="I8" s="113"/>
      <c r="J8" s="109"/>
      <c r="K8" s="109"/>
    </row>
    <row r="9" customFormat="false" ht="12.75" hidden="false" customHeight="false" outlineLevel="0" collapsed="false">
      <c r="A9" s="112" t="s">
        <v>46</v>
      </c>
      <c r="B9" s="112"/>
      <c r="C9" s="116"/>
      <c r="D9" s="116"/>
      <c r="E9" s="112"/>
      <c r="F9" s="112"/>
      <c r="G9" s="112"/>
      <c r="H9" s="112"/>
      <c r="I9" s="113"/>
      <c r="J9" s="109"/>
      <c r="K9" s="109"/>
    </row>
    <row r="10" customFormat="false" ht="11.25" hidden="false" customHeight="false" outlineLevel="0" collapsed="false">
      <c r="A10" s="109"/>
      <c r="B10" s="109"/>
      <c r="C10" s="109"/>
      <c r="D10" s="110"/>
      <c r="E10" s="109"/>
      <c r="F10" s="109"/>
      <c r="G10" s="109"/>
      <c r="H10" s="109"/>
      <c r="I10" s="109"/>
      <c r="J10" s="109"/>
      <c r="K10" s="109"/>
    </row>
    <row r="11" customFormat="false" ht="33.75" hidden="false" customHeight="false" outlineLevel="0" collapsed="false">
      <c r="A11" s="117" t="s">
        <v>47</v>
      </c>
      <c r="B11" s="118" t="s">
        <v>48</v>
      </c>
      <c r="C11" s="118" t="s">
        <v>49</v>
      </c>
      <c r="D11" s="118" t="s">
        <v>50</v>
      </c>
      <c r="E11" s="118" t="s">
        <v>51</v>
      </c>
      <c r="F11" s="118" t="s">
        <v>52</v>
      </c>
      <c r="G11" s="118" t="s">
        <v>53</v>
      </c>
      <c r="H11" s="118" t="s">
        <v>54</v>
      </c>
      <c r="I11" s="118" t="s">
        <v>23</v>
      </c>
      <c r="J11" s="118" t="s">
        <v>55</v>
      </c>
      <c r="K11" s="118" t="s">
        <v>56</v>
      </c>
      <c r="L11" s="118" t="s">
        <v>57</v>
      </c>
    </row>
    <row r="12" customFormat="false" ht="12.75" hidden="false" customHeight="false" outlineLevel="0" collapsed="false">
      <c r="A12" s="119" t="n">
        <v>1</v>
      </c>
      <c r="B12" s="120" t="n">
        <v>2</v>
      </c>
      <c r="C12" s="120" t="n">
        <v>3</v>
      </c>
      <c r="D12" s="120" t="n">
        <v>4</v>
      </c>
      <c r="E12" s="120" t="n">
        <v>5</v>
      </c>
      <c r="F12" s="120" t="n">
        <v>6</v>
      </c>
      <c r="G12" s="120" t="n">
        <v>7</v>
      </c>
      <c r="H12" s="120" t="n">
        <v>8</v>
      </c>
      <c r="I12" s="120" t="n">
        <v>9</v>
      </c>
      <c r="J12" s="120" t="n">
        <v>10</v>
      </c>
      <c r="K12" s="120" t="n">
        <v>11</v>
      </c>
      <c r="L12" s="121"/>
      <c r="M12" s="122" t="s">
        <v>58</v>
      </c>
      <c r="N12" s="122"/>
    </row>
    <row r="13" customFormat="false" ht="11.25" hidden="false" customHeight="false" outlineLevel="0" collapsed="false">
      <c r="A13" s="109"/>
      <c r="B13" s="109"/>
      <c r="C13" s="109"/>
      <c r="D13" s="110"/>
      <c r="E13" s="109"/>
      <c r="F13" s="109"/>
      <c r="G13" s="109"/>
      <c r="H13" s="109"/>
      <c r="I13" s="109"/>
      <c r="J13" s="109"/>
      <c r="K13" s="109"/>
      <c r="M13" s="123" t="s">
        <v>59</v>
      </c>
      <c r="N13" s="123" t="s">
        <v>60</v>
      </c>
    </row>
    <row r="14" s="130" customFormat="true" ht="11.25" hidden="false" customHeight="false" outlineLevel="0" collapsed="false">
      <c r="A14" s="124"/>
      <c r="B14" s="125"/>
      <c r="C14" s="126"/>
      <c r="D14" s="127" t="s">
        <v>61</v>
      </c>
      <c r="E14" s="126" t="s">
        <v>62</v>
      </c>
      <c r="F14" s="126"/>
      <c r="G14" s="126"/>
      <c r="H14" s="126"/>
      <c r="I14" s="128" t="n">
        <f aca="false">I15</f>
        <v>0</v>
      </c>
      <c r="J14" s="126"/>
      <c r="K14" s="129"/>
      <c r="M14" s="131" t="n">
        <f aca="false">+I14</f>
        <v>0</v>
      </c>
      <c r="N14" s="123"/>
    </row>
    <row r="15" s="138" customFormat="true" ht="11.25" hidden="false" customHeight="false" outlineLevel="0" collapsed="false">
      <c r="A15" s="132"/>
      <c r="B15" s="132"/>
      <c r="C15" s="132"/>
      <c r="D15" s="133"/>
      <c r="E15" s="134" t="s">
        <v>63</v>
      </c>
      <c r="F15" s="132"/>
      <c r="G15" s="135"/>
      <c r="H15" s="129"/>
      <c r="I15" s="136" t="n">
        <f aca="false">SUM(I16:I24)</f>
        <v>0</v>
      </c>
      <c r="J15" s="137"/>
      <c r="K15" s="129"/>
      <c r="M15" s="139"/>
      <c r="N15" s="139"/>
    </row>
    <row r="16" s="138" customFormat="true" ht="11.25" hidden="false" customHeight="false" outlineLevel="0" collapsed="false">
      <c r="A16" s="132"/>
      <c r="B16" s="132"/>
      <c r="C16" s="132"/>
      <c r="D16" s="133" t="s">
        <v>64</v>
      </c>
      <c r="E16" s="140" t="s">
        <v>65</v>
      </c>
      <c r="F16" s="132" t="s">
        <v>66</v>
      </c>
      <c r="G16" s="135" t="n">
        <v>28</v>
      </c>
      <c r="H16" s="129"/>
      <c r="I16" s="129" t="n">
        <f aca="false">ROUND(G16*H16,2)</f>
        <v>0</v>
      </c>
      <c r="J16" s="137" t="n">
        <v>21</v>
      </c>
      <c r="K16" s="129" t="n">
        <f aca="false">I16+((I16/100)*J16)</f>
        <v>0</v>
      </c>
      <c r="M16" s="139"/>
      <c r="N16" s="139"/>
    </row>
    <row r="17" s="138" customFormat="true" ht="11.25" hidden="false" customHeight="false" outlineLevel="0" collapsed="false">
      <c r="A17" s="132"/>
      <c r="B17" s="132"/>
      <c r="C17" s="132"/>
      <c r="D17" s="133" t="s">
        <v>67</v>
      </c>
      <c r="E17" s="140" t="s">
        <v>68</v>
      </c>
      <c r="F17" s="132" t="s">
        <v>66</v>
      </c>
      <c r="G17" s="135" t="n">
        <f aca="false">G16</f>
        <v>28</v>
      </c>
      <c r="H17" s="129"/>
      <c r="I17" s="129" t="n">
        <f aca="false">ROUND(G17*H17,2)</f>
        <v>0</v>
      </c>
      <c r="J17" s="137" t="n">
        <v>21</v>
      </c>
      <c r="K17" s="129" t="n">
        <f aca="false">I17+((I17/100)*J17)</f>
        <v>0</v>
      </c>
      <c r="M17" s="139"/>
      <c r="N17" s="139"/>
    </row>
    <row r="18" s="138" customFormat="true" ht="11.25" hidden="false" customHeight="false" outlineLevel="0" collapsed="false">
      <c r="A18" s="132"/>
      <c r="B18" s="132"/>
      <c r="C18" s="132"/>
      <c r="D18" s="133" t="s">
        <v>69</v>
      </c>
      <c r="E18" s="140" t="s">
        <v>70</v>
      </c>
      <c r="F18" s="132" t="s">
        <v>66</v>
      </c>
      <c r="G18" s="135" t="n">
        <v>1</v>
      </c>
      <c r="H18" s="129"/>
      <c r="I18" s="129" t="n">
        <f aca="false">ROUND(G18*H18,2)</f>
        <v>0</v>
      </c>
      <c r="J18" s="137" t="n">
        <v>21</v>
      </c>
      <c r="K18" s="129" t="n">
        <f aca="false">I18+((I18/100)*J18)</f>
        <v>0</v>
      </c>
      <c r="M18" s="139"/>
      <c r="N18" s="139"/>
    </row>
    <row r="19" s="138" customFormat="true" ht="11.25" hidden="false" customHeight="false" outlineLevel="0" collapsed="false">
      <c r="A19" s="132"/>
      <c r="B19" s="132"/>
      <c r="C19" s="132"/>
      <c r="D19" s="133" t="s">
        <v>67</v>
      </c>
      <c r="E19" s="140" t="s">
        <v>71</v>
      </c>
      <c r="F19" s="132" t="s">
        <v>66</v>
      </c>
      <c r="G19" s="135" t="n">
        <f aca="false">G18</f>
        <v>1</v>
      </c>
      <c r="H19" s="129"/>
      <c r="I19" s="129" t="n">
        <f aca="false">ROUND(G19*H19,2)</f>
        <v>0</v>
      </c>
      <c r="J19" s="137" t="n">
        <v>21</v>
      </c>
      <c r="K19" s="129" t="n">
        <f aca="false">I19+((I19/100)*J19)</f>
        <v>0</v>
      </c>
      <c r="M19" s="139"/>
      <c r="N19" s="139"/>
    </row>
    <row r="20" s="138" customFormat="true" ht="11.25" hidden="false" customHeight="false" outlineLevel="0" collapsed="false">
      <c r="A20" s="132"/>
      <c r="B20" s="132"/>
      <c r="C20" s="132"/>
      <c r="D20" s="133" t="s">
        <v>72</v>
      </c>
      <c r="E20" s="140" t="s">
        <v>73</v>
      </c>
      <c r="F20" s="132" t="s">
        <v>66</v>
      </c>
      <c r="G20" s="135" t="n">
        <v>28</v>
      </c>
      <c r="H20" s="129"/>
      <c r="I20" s="129" t="n">
        <f aca="false">ROUND(G20*H20,2)</f>
        <v>0</v>
      </c>
      <c r="J20" s="137" t="n">
        <v>21</v>
      </c>
      <c r="K20" s="129" t="n">
        <f aca="false">I20+((I20/100)*J20)</f>
        <v>0</v>
      </c>
      <c r="M20" s="139"/>
      <c r="N20" s="139"/>
    </row>
    <row r="21" s="138" customFormat="true" ht="11.25" hidden="false" customHeight="false" outlineLevel="0" collapsed="false">
      <c r="A21" s="132"/>
      <c r="B21" s="132"/>
      <c r="C21" s="132"/>
      <c r="D21" s="133" t="s">
        <v>67</v>
      </c>
      <c r="E21" s="140" t="s">
        <v>74</v>
      </c>
      <c r="F21" s="132" t="s">
        <v>66</v>
      </c>
      <c r="G21" s="135" t="n">
        <f aca="false">G20</f>
        <v>28</v>
      </c>
      <c r="H21" s="129"/>
      <c r="I21" s="129" t="n">
        <f aca="false">ROUND(G21*H21,2)</f>
        <v>0</v>
      </c>
      <c r="J21" s="137" t="n">
        <v>21</v>
      </c>
      <c r="K21" s="129" t="n">
        <f aca="false">I21+((I21/100)*J21)</f>
        <v>0</v>
      </c>
      <c r="M21" s="139"/>
      <c r="N21" s="139"/>
    </row>
    <row r="22" s="138" customFormat="true" ht="11.25" hidden="false" customHeight="false" outlineLevel="0" collapsed="false">
      <c r="A22" s="132"/>
      <c r="B22" s="132"/>
      <c r="C22" s="132"/>
      <c r="D22" s="133" t="s">
        <v>75</v>
      </c>
      <c r="E22" s="140" t="s">
        <v>76</v>
      </c>
      <c r="F22" s="132" t="s">
        <v>77</v>
      </c>
      <c r="G22" s="135" t="n">
        <v>300</v>
      </c>
      <c r="H22" s="129"/>
      <c r="I22" s="129" t="n">
        <f aca="false">ROUND(G22*H22,2)</f>
        <v>0</v>
      </c>
      <c r="J22" s="137" t="n">
        <v>21</v>
      </c>
      <c r="K22" s="129" t="n">
        <f aca="false">I22+((I22/100)*J22)</f>
        <v>0</v>
      </c>
      <c r="M22" s="139"/>
      <c r="N22" s="139"/>
    </row>
    <row r="23" s="138" customFormat="true" ht="11.25" hidden="false" customHeight="false" outlineLevel="0" collapsed="false">
      <c r="A23" s="132"/>
      <c r="B23" s="132"/>
      <c r="C23" s="132"/>
      <c r="D23" s="133" t="s">
        <v>67</v>
      </c>
      <c r="E23" s="140" t="s">
        <v>78</v>
      </c>
      <c r="F23" s="132" t="s">
        <v>77</v>
      </c>
      <c r="G23" s="135" t="n">
        <f aca="false">G22</f>
        <v>300</v>
      </c>
      <c r="H23" s="129"/>
      <c r="I23" s="129" t="n">
        <f aca="false">ROUND(G23*H23,2)</f>
        <v>0</v>
      </c>
      <c r="J23" s="137" t="n">
        <v>21</v>
      </c>
      <c r="K23" s="129" t="n">
        <f aca="false">I23+((I23/100)*J23)</f>
        <v>0</v>
      </c>
      <c r="M23" s="139"/>
      <c r="N23" s="139"/>
    </row>
    <row r="24" s="138" customFormat="true" ht="11.25" hidden="false" customHeight="false" outlineLevel="0" collapsed="false">
      <c r="A24" s="132"/>
      <c r="B24" s="132"/>
      <c r="C24" s="132"/>
      <c r="D24" s="133" t="s">
        <v>79</v>
      </c>
      <c r="E24" s="140" t="s">
        <v>80</v>
      </c>
      <c r="F24" s="132" t="s">
        <v>81</v>
      </c>
      <c r="G24" s="135" t="n">
        <v>1</v>
      </c>
      <c r="H24" s="129"/>
      <c r="I24" s="129" t="n">
        <f aca="false">ROUND(G24*H24,2)</f>
        <v>0</v>
      </c>
      <c r="J24" s="137" t="n">
        <v>21</v>
      </c>
      <c r="K24" s="129" t="n">
        <f aca="false">I24+((I24/100)*J24)</f>
        <v>0</v>
      </c>
      <c r="M24" s="139"/>
      <c r="N24" s="139"/>
    </row>
    <row r="25" s="138" customFormat="true" ht="11.25" hidden="false" customHeight="false" outlineLevel="0" collapsed="false">
      <c r="A25" s="124"/>
      <c r="B25" s="125"/>
      <c r="C25" s="126"/>
      <c r="D25" s="127" t="s">
        <v>82</v>
      </c>
      <c r="E25" s="126" t="s">
        <v>83</v>
      </c>
      <c r="F25" s="126"/>
      <c r="G25" s="126"/>
      <c r="H25" s="126"/>
      <c r="I25" s="128" t="n">
        <f aca="false">I26+I35+I56</f>
        <v>0</v>
      </c>
      <c r="J25" s="126"/>
      <c r="K25" s="129"/>
      <c r="L25" s="130"/>
      <c r="M25" s="123"/>
      <c r="N25" s="131" t="n">
        <f aca="false">+I25</f>
        <v>0</v>
      </c>
      <c r="O25" s="130"/>
    </row>
    <row r="26" s="138" customFormat="true" ht="11.25" hidden="false" customHeight="false" outlineLevel="0" collapsed="false">
      <c r="A26" s="124"/>
      <c r="B26" s="125"/>
      <c r="C26" s="126"/>
      <c r="D26" s="133"/>
      <c r="E26" s="134" t="s">
        <v>84</v>
      </c>
      <c r="F26" s="132"/>
      <c r="G26" s="135"/>
      <c r="H26" s="129"/>
      <c r="I26" s="136" t="n">
        <f aca="false">SUM(I27:I34)</f>
        <v>0</v>
      </c>
      <c r="J26" s="137"/>
      <c r="K26" s="129"/>
      <c r="M26" s="139"/>
      <c r="N26" s="139"/>
    </row>
    <row r="27" s="138" customFormat="true" ht="67.5" hidden="false" customHeight="false" outlineLevel="0" collapsed="false">
      <c r="A27" s="124"/>
      <c r="B27" s="125"/>
      <c r="C27" s="126"/>
      <c r="D27" s="133" t="s">
        <v>85</v>
      </c>
      <c r="E27" s="141" t="s">
        <v>86</v>
      </c>
      <c r="F27" s="132" t="s">
        <v>66</v>
      </c>
      <c r="G27" s="135" t="n">
        <v>1</v>
      </c>
      <c r="H27" s="142"/>
      <c r="I27" s="142" t="n">
        <f aca="false">ROUND(G27*H27,2)</f>
        <v>0</v>
      </c>
      <c r="J27" s="137" t="n">
        <v>21</v>
      </c>
      <c r="K27" s="129" t="n">
        <f aca="false">I27+((I27/100)*J27)</f>
        <v>0</v>
      </c>
      <c r="L27" s="143"/>
      <c r="M27" s="139"/>
      <c r="N27" s="139"/>
    </row>
    <row r="28" s="138" customFormat="true" ht="56.25" hidden="false" customHeight="false" outlineLevel="0" collapsed="false">
      <c r="A28" s="124"/>
      <c r="B28" s="125"/>
      <c r="C28" s="126"/>
      <c r="D28" s="133" t="s">
        <v>87</v>
      </c>
      <c r="E28" s="141" t="s">
        <v>88</v>
      </c>
      <c r="F28" s="132" t="s">
        <v>66</v>
      </c>
      <c r="G28" s="135" t="n">
        <v>1</v>
      </c>
      <c r="H28" s="142"/>
      <c r="I28" s="142" t="n">
        <f aca="false">ROUND(G28*H28,2)</f>
        <v>0</v>
      </c>
      <c r="J28" s="137" t="n">
        <v>21</v>
      </c>
      <c r="K28" s="129" t="n">
        <f aca="false">I28+((I28/100)*J28)</f>
        <v>0</v>
      </c>
      <c r="L28" s="143"/>
      <c r="M28" s="139"/>
      <c r="N28" s="139"/>
    </row>
    <row r="29" s="138" customFormat="true" ht="75" hidden="false" customHeight="false" outlineLevel="0" collapsed="false">
      <c r="A29" s="124"/>
      <c r="B29" s="125"/>
      <c r="C29" s="126"/>
      <c r="D29" s="133" t="s">
        <v>89</v>
      </c>
      <c r="E29" s="144" t="s">
        <v>90</v>
      </c>
      <c r="F29" s="132" t="s">
        <v>66</v>
      </c>
      <c r="G29" s="135" t="n">
        <v>1</v>
      </c>
      <c r="H29" s="142"/>
      <c r="I29" s="142" t="n">
        <f aca="false">ROUND(G29*H29,2)</f>
        <v>0</v>
      </c>
      <c r="J29" s="137" t="n">
        <v>21</v>
      </c>
      <c r="K29" s="129" t="n">
        <f aca="false">I29+((I29/100)*J29)</f>
        <v>0</v>
      </c>
      <c r="L29" s="143"/>
      <c r="M29" s="139"/>
      <c r="N29" s="139"/>
    </row>
    <row r="30" s="138" customFormat="true" ht="22.5" hidden="false" customHeight="false" outlineLevel="0" collapsed="false">
      <c r="A30" s="124"/>
      <c r="B30" s="125"/>
      <c r="C30" s="126"/>
      <c r="D30" s="133" t="s">
        <v>91</v>
      </c>
      <c r="E30" s="141" t="s">
        <v>92</v>
      </c>
      <c r="F30" s="132" t="s">
        <v>66</v>
      </c>
      <c r="G30" s="135" t="n">
        <v>1</v>
      </c>
      <c r="H30" s="142"/>
      <c r="I30" s="142" t="n">
        <f aca="false">ROUND(G30*H30,2)</f>
        <v>0</v>
      </c>
      <c r="J30" s="137" t="n">
        <v>21</v>
      </c>
      <c r="K30" s="129" t="n">
        <f aca="false">I30+((I30/100)*J30)</f>
        <v>0</v>
      </c>
      <c r="M30" s="139"/>
      <c r="N30" s="139"/>
    </row>
    <row r="31" s="138" customFormat="true" ht="22.5" hidden="false" customHeight="false" outlineLevel="0" collapsed="false">
      <c r="A31" s="124"/>
      <c r="B31" s="125"/>
      <c r="C31" s="126"/>
      <c r="D31" s="133" t="s">
        <v>93</v>
      </c>
      <c r="E31" s="141" t="s">
        <v>94</v>
      </c>
      <c r="F31" s="132" t="s">
        <v>81</v>
      </c>
      <c r="G31" s="135" t="n">
        <v>1</v>
      </c>
      <c r="H31" s="142"/>
      <c r="I31" s="142" t="n">
        <f aca="false">ROUND(G31*H31,2)</f>
        <v>0</v>
      </c>
      <c r="J31" s="137" t="n">
        <v>21</v>
      </c>
      <c r="K31" s="129" t="n">
        <f aca="false">I31+((I31/100)*J31)</f>
        <v>0</v>
      </c>
      <c r="M31" s="139"/>
      <c r="N31" s="139"/>
    </row>
    <row r="32" s="138" customFormat="true" ht="67.5" hidden="false" customHeight="false" outlineLevel="0" collapsed="false">
      <c r="A32" s="124"/>
      <c r="B32" s="125"/>
      <c r="C32" s="126"/>
      <c r="D32" s="133" t="s">
        <v>95</v>
      </c>
      <c r="E32" s="141" t="s">
        <v>96</v>
      </c>
      <c r="F32" s="132" t="s">
        <v>66</v>
      </c>
      <c r="G32" s="135" t="n">
        <v>1</v>
      </c>
      <c r="H32" s="142"/>
      <c r="I32" s="142" t="n">
        <f aca="false">ROUND(G32*H32,2)</f>
        <v>0</v>
      </c>
      <c r="J32" s="137" t="n">
        <v>21</v>
      </c>
      <c r="K32" s="129" t="n">
        <f aca="false">I32+((I32/100)*J32)</f>
        <v>0</v>
      </c>
      <c r="L32" s="145"/>
      <c r="M32" s="139"/>
      <c r="N32" s="139"/>
    </row>
    <row r="33" s="138" customFormat="true" ht="101.25" hidden="false" customHeight="false" outlineLevel="0" collapsed="false">
      <c r="A33" s="124"/>
      <c r="B33" s="125"/>
      <c r="C33" s="126"/>
      <c r="D33" s="133" t="s">
        <v>97</v>
      </c>
      <c r="E33" s="146" t="s">
        <v>98</v>
      </c>
      <c r="F33" s="132" t="s">
        <v>66</v>
      </c>
      <c r="G33" s="135" t="n">
        <v>1</v>
      </c>
      <c r="H33" s="142"/>
      <c r="I33" s="142" t="n">
        <f aca="false">ROUND(G33*H33,2)</f>
        <v>0</v>
      </c>
      <c r="J33" s="137" t="n">
        <v>21</v>
      </c>
      <c r="K33" s="129" t="n">
        <f aca="false">I33+((I33/100)*J33)</f>
        <v>0</v>
      </c>
      <c r="L33" s="143"/>
      <c r="M33" s="139"/>
      <c r="N33" s="139"/>
    </row>
    <row r="34" s="138" customFormat="true" ht="67.5" hidden="false" customHeight="false" outlineLevel="0" collapsed="false">
      <c r="A34" s="124"/>
      <c r="B34" s="125"/>
      <c r="C34" s="126"/>
      <c r="D34" s="133" t="s">
        <v>99</v>
      </c>
      <c r="E34" s="146" t="s">
        <v>100</v>
      </c>
      <c r="F34" s="132" t="s">
        <v>66</v>
      </c>
      <c r="G34" s="135" t="n">
        <v>1</v>
      </c>
      <c r="H34" s="142"/>
      <c r="I34" s="142" t="n">
        <f aca="false">ROUND(G34*H34,2)</f>
        <v>0</v>
      </c>
      <c r="J34" s="137" t="n">
        <v>21</v>
      </c>
      <c r="K34" s="129" t="n">
        <f aca="false">I34+((I34/100)*J34)</f>
        <v>0</v>
      </c>
      <c r="M34" s="139"/>
      <c r="N34" s="139"/>
    </row>
    <row r="35" s="138" customFormat="true" ht="11.25" hidden="false" customHeight="false" outlineLevel="0" collapsed="false">
      <c r="A35" s="124"/>
      <c r="B35" s="125"/>
      <c r="C35" s="126"/>
      <c r="D35" s="133"/>
      <c r="E35" s="147" t="s">
        <v>101</v>
      </c>
      <c r="F35" s="132"/>
      <c r="G35" s="135"/>
      <c r="H35" s="129"/>
      <c r="I35" s="136" t="n">
        <f aca="false">SUM(I36:I55)</f>
        <v>0</v>
      </c>
      <c r="J35" s="137"/>
      <c r="K35" s="129"/>
      <c r="M35" s="139"/>
      <c r="N35" s="139"/>
    </row>
    <row r="36" s="138" customFormat="true" ht="135" hidden="false" customHeight="false" outlineLevel="0" collapsed="false">
      <c r="A36" s="124"/>
      <c r="B36" s="125"/>
      <c r="C36" s="126"/>
      <c r="D36" s="133" t="s">
        <v>102</v>
      </c>
      <c r="E36" s="146" t="s">
        <v>103</v>
      </c>
      <c r="F36" s="132" t="s">
        <v>66</v>
      </c>
      <c r="G36" s="135" t="n">
        <v>25</v>
      </c>
      <c r="H36" s="129"/>
      <c r="I36" s="142" t="n">
        <f aca="false">ROUND(G36*H36,2)</f>
        <v>0</v>
      </c>
      <c r="J36" s="137" t="n">
        <v>21</v>
      </c>
      <c r="K36" s="129" t="n">
        <f aca="false">I36+((I36/100)*J36)</f>
        <v>0</v>
      </c>
      <c r="M36" s="139"/>
      <c r="N36" s="139"/>
    </row>
    <row r="37" s="138" customFormat="true" ht="123.75" hidden="false" customHeight="false" outlineLevel="0" collapsed="false">
      <c r="A37" s="132"/>
      <c r="B37" s="132"/>
      <c r="C37" s="132"/>
      <c r="D37" s="133" t="s">
        <v>104</v>
      </c>
      <c r="E37" s="146" t="s">
        <v>105</v>
      </c>
      <c r="F37" s="132" t="s">
        <v>66</v>
      </c>
      <c r="G37" s="135" t="n">
        <v>25</v>
      </c>
      <c r="H37" s="129"/>
      <c r="I37" s="142" t="n">
        <f aca="false">ROUND(G37*H37,2)</f>
        <v>0</v>
      </c>
      <c r="J37" s="137" t="n">
        <v>21</v>
      </c>
      <c r="K37" s="129" t="n">
        <f aca="false">I37+((I37/100)*J37)</f>
        <v>0</v>
      </c>
      <c r="M37" s="139"/>
      <c r="N37" s="139"/>
    </row>
    <row r="38" s="138" customFormat="true" ht="56.25" hidden="false" customHeight="false" outlineLevel="0" collapsed="false">
      <c r="A38" s="132"/>
      <c r="B38" s="132"/>
      <c r="C38" s="132"/>
      <c r="D38" s="133" t="s">
        <v>106</v>
      </c>
      <c r="E38" s="146" t="s">
        <v>107</v>
      </c>
      <c r="F38" s="132" t="s">
        <v>66</v>
      </c>
      <c r="G38" s="135" t="n">
        <v>4</v>
      </c>
      <c r="H38" s="129"/>
      <c r="I38" s="142" t="n">
        <f aca="false">ROUND(G38*H38,2)</f>
        <v>0</v>
      </c>
      <c r="J38" s="137" t="n">
        <v>21</v>
      </c>
      <c r="K38" s="129" t="n">
        <f aca="false">I38+((I38/100)*J38)</f>
        <v>0</v>
      </c>
      <c r="M38" s="139"/>
      <c r="N38" s="139"/>
    </row>
    <row r="39" s="138" customFormat="true" ht="116.25" hidden="false" customHeight="true" outlineLevel="0" collapsed="false">
      <c r="A39" s="132"/>
      <c r="B39" s="132"/>
      <c r="C39" s="132"/>
      <c r="D39" s="133" t="s">
        <v>108</v>
      </c>
      <c r="E39" s="146" t="s">
        <v>109</v>
      </c>
      <c r="F39" s="132" t="s">
        <v>66</v>
      </c>
      <c r="G39" s="135" t="n">
        <v>1</v>
      </c>
      <c r="H39" s="129"/>
      <c r="I39" s="142" t="n">
        <f aca="false">ROUND(G39*H39,2)</f>
        <v>0</v>
      </c>
      <c r="J39" s="137" t="n">
        <v>21</v>
      </c>
      <c r="K39" s="129" t="n">
        <f aca="false">I39+((I39/100)*J39)</f>
        <v>0</v>
      </c>
      <c r="M39" s="139"/>
      <c r="N39" s="139"/>
    </row>
    <row r="40" s="138" customFormat="true" ht="133.5" hidden="false" customHeight="true" outlineLevel="0" collapsed="false">
      <c r="A40" s="132"/>
      <c r="B40" s="132"/>
      <c r="C40" s="132"/>
      <c r="D40" s="133" t="s">
        <v>110</v>
      </c>
      <c r="E40" s="146" t="s">
        <v>111</v>
      </c>
      <c r="F40" s="132" t="s">
        <v>66</v>
      </c>
      <c r="G40" s="135" t="n">
        <v>1</v>
      </c>
      <c r="H40" s="129"/>
      <c r="I40" s="142" t="n">
        <f aca="false">ROUND(G40*H40,2)</f>
        <v>0</v>
      </c>
      <c r="J40" s="137" t="n">
        <v>21</v>
      </c>
      <c r="K40" s="129" t="n">
        <f aca="false">I40+((I40/100)*J40)</f>
        <v>0</v>
      </c>
      <c r="M40" s="139"/>
      <c r="N40" s="139"/>
    </row>
    <row r="41" s="138" customFormat="true" ht="120" hidden="false" customHeight="true" outlineLevel="0" collapsed="false">
      <c r="A41" s="132"/>
      <c r="B41" s="132"/>
      <c r="C41" s="132"/>
      <c r="D41" s="133" t="s">
        <v>112</v>
      </c>
      <c r="E41" s="146" t="s">
        <v>113</v>
      </c>
      <c r="F41" s="132" t="s">
        <v>66</v>
      </c>
      <c r="G41" s="135" t="n">
        <v>25</v>
      </c>
      <c r="H41" s="129"/>
      <c r="I41" s="142" t="n">
        <f aca="false">ROUND(G41*H41,2)</f>
        <v>0</v>
      </c>
      <c r="J41" s="137" t="n">
        <v>21</v>
      </c>
      <c r="K41" s="129" t="n">
        <f aca="false">I41+((I41/100)*J41)</f>
        <v>0</v>
      </c>
      <c r="L41" s="145"/>
      <c r="M41" s="139"/>
      <c r="N41" s="139"/>
    </row>
    <row r="42" s="138" customFormat="true" ht="107.25" hidden="false" customHeight="true" outlineLevel="0" collapsed="false">
      <c r="A42" s="132"/>
      <c r="B42" s="132"/>
      <c r="C42" s="132"/>
      <c r="D42" s="133" t="s">
        <v>114</v>
      </c>
      <c r="E42" s="146" t="s">
        <v>115</v>
      </c>
      <c r="F42" s="132" t="s">
        <v>66</v>
      </c>
      <c r="G42" s="135" t="n">
        <v>26</v>
      </c>
      <c r="H42" s="129"/>
      <c r="I42" s="142" t="n">
        <f aca="false">ROUND(G42*H42,2)</f>
        <v>0</v>
      </c>
      <c r="J42" s="137" t="n">
        <v>21</v>
      </c>
      <c r="K42" s="129" t="n">
        <f aca="false">I42+((I42/100)*J42)</f>
        <v>0</v>
      </c>
      <c r="M42" s="139"/>
      <c r="N42" s="139"/>
    </row>
    <row r="43" s="138" customFormat="true" ht="12.75" hidden="false" customHeight="false" outlineLevel="0" collapsed="false">
      <c r="A43" s="132"/>
      <c r="B43" s="132"/>
      <c r="C43" s="132"/>
      <c r="D43" s="148" t="s">
        <v>116</v>
      </c>
      <c r="E43" s="149" t="s">
        <v>117</v>
      </c>
      <c r="F43" s="150" t="s">
        <v>66</v>
      </c>
      <c r="G43" s="151" t="n">
        <v>25</v>
      </c>
      <c r="H43" s="152"/>
      <c r="I43" s="153" t="n">
        <f aca="false">ROUND(G43*H43,2)</f>
        <v>0</v>
      </c>
      <c r="J43" s="154" t="n">
        <v>21</v>
      </c>
      <c r="K43" s="152" t="n">
        <f aca="false">I43+((I43/100)*J43)</f>
        <v>0</v>
      </c>
      <c r="L43" s="155" t="s">
        <v>118</v>
      </c>
      <c r="M43" s="139"/>
      <c r="N43" s="139"/>
    </row>
    <row r="44" s="138" customFormat="true" ht="25.5" hidden="false" customHeight="false" outlineLevel="0" collapsed="false">
      <c r="A44" s="132"/>
      <c r="B44" s="132"/>
      <c r="C44" s="132"/>
      <c r="D44" s="133" t="s">
        <v>119</v>
      </c>
      <c r="E44" s="156" t="s">
        <v>120</v>
      </c>
      <c r="F44" s="132" t="s">
        <v>66</v>
      </c>
      <c r="G44" s="135" t="n">
        <v>25</v>
      </c>
      <c r="H44" s="129"/>
      <c r="I44" s="142" t="n">
        <f aca="false">ROUND(G44*H44,2)</f>
        <v>0</v>
      </c>
      <c r="J44" s="137" t="n">
        <v>21</v>
      </c>
      <c r="K44" s="129" t="n">
        <f aca="false">I44+((I44/100)*J44)</f>
        <v>0</v>
      </c>
      <c r="M44" s="139"/>
      <c r="N44" s="139"/>
    </row>
    <row r="45" s="138" customFormat="true" ht="123.75" hidden="false" customHeight="false" outlineLevel="0" collapsed="false">
      <c r="A45" s="132"/>
      <c r="B45" s="132"/>
      <c r="C45" s="132"/>
      <c r="D45" s="133" t="s">
        <v>121</v>
      </c>
      <c r="E45" s="146" t="s">
        <v>122</v>
      </c>
      <c r="F45" s="132" t="s">
        <v>66</v>
      </c>
      <c r="G45" s="135" t="n">
        <v>1</v>
      </c>
      <c r="H45" s="129"/>
      <c r="I45" s="142" t="n">
        <f aca="false">ROUND(G45*H45,2)</f>
        <v>0</v>
      </c>
      <c r="J45" s="137" t="n">
        <v>21</v>
      </c>
      <c r="K45" s="129" t="n">
        <f aca="false">I45+((I45/100)*J45)</f>
        <v>0</v>
      </c>
      <c r="L45" s="145"/>
      <c r="M45" s="139"/>
      <c r="N45" s="139"/>
    </row>
    <row r="46" s="138" customFormat="true" ht="86.25" hidden="false" customHeight="true" outlineLevel="0" collapsed="false">
      <c r="A46" s="132"/>
      <c r="B46" s="132"/>
      <c r="C46" s="132"/>
      <c r="D46" s="133" t="s">
        <v>123</v>
      </c>
      <c r="E46" s="141" t="s">
        <v>124</v>
      </c>
      <c r="F46" s="132" t="s">
        <v>66</v>
      </c>
      <c r="G46" s="135" t="n">
        <v>1</v>
      </c>
      <c r="H46" s="129"/>
      <c r="I46" s="142" t="n">
        <f aca="false">ROUND(G46*H46,2)</f>
        <v>0</v>
      </c>
      <c r="J46" s="137" t="n">
        <v>21</v>
      </c>
      <c r="K46" s="129" t="n">
        <f aca="false">I46+((I46/100)*J46)</f>
        <v>0</v>
      </c>
      <c r="M46" s="139"/>
      <c r="N46" s="139"/>
    </row>
    <row r="47" s="138" customFormat="true" ht="67.5" hidden="false" customHeight="false" outlineLevel="0" collapsed="false">
      <c r="A47" s="132"/>
      <c r="B47" s="132"/>
      <c r="C47" s="132"/>
      <c r="D47" s="133" t="s">
        <v>125</v>
      </c>
      <c r="E47" s="146" t="s">
        <v>126</v>
      </c>
      <c r="F47" s="132" t="s">
        <v>66</v>
      </c>
      <c r="G47" s="135" t="n">
        <v>2</v>
      </c>
      <c r="H47" s="129"/>
      <c r="I47" s="142" t="n">
        <f aca="false">ROUND(G47*H47,2)</f>
        <v>0</v>
      </c>
      <c r="J47" s="137" t="n">
        <v>21</v>
      </c>
      <c r="K47" s="129" t="n">
        <f aca="false">I47+((I47/100)*J47)</f>
        <v>0</v>
      </c>
      <c r="L47" s="145"/>
      <c r="M47" s="139"/>
      <c r="N47" s="139"/>
    </row>
    <row r="48" s="138" customFormat="true" ht="11.25" hidden="false" customHeight="false" outlineLevel="0" collapsed="false">
      <c r="A48" s="132"/>
      <c r="B48" s="132"/>
      <c r="C48" s="132"/>
      <c r="D48" s="133" t="s">
        <v>127</v>
      </c>
      <c r="E48" s="146" t="s">
        <v>128</v>
      </c>
      <c r="F48" s="132" t="s">
        <v>66</v>
      </c>
      <c r="G48" s="135" t="n">
        <v>2</v>
      </c>
      <c r="H48" s="129"/>
      <c r="I48" s="142" t="n">
        <f aca="false">ROUND(G48*H48,2)</f>
        <v>0</v>
      </c>
      <c r="J48" s="137" t="n">
        <v>21</v>
      </c>
      <c r="K48" s="129" t="n">
        <f aca="false">I48+((I48/100)*J48)</f>
        <v>0</v>
      </c>
      <c r="L48" s="145"/>
      <c r="M48" s="139"/>
      <c r="N48" s="139"/>
    </row>
    <row r="49" s="138" customFormat="true" ht="78.75" hidden="false" customHeight="false" outlineLevel="0" collapsed="false">
      <c r="A49" s="132"/>
      <c r="B49" s="132"/>
      <c r="C49" s="132"/>
      <c r="D49" s="133" t="s">
        <v>129</v>
      </c>
      <c r="E49" s="146" t="s">
        <v>130</v>
      </c>
      <c r="F49" s="132" t="s">
        <v>66</v>
      </c>
      <c r="G49" s="135" t="n">
        <v>1</v>
      </c>
      <c r="H49" s="129"/>
      <c r="I49" s="142" t="n">
        <f aca="false">ROUND(G49*H49,2)</f>
        <v>0</v>
      </c>
      <c r="J49" s="137" t="n">
        <v>21</v>
      </c>
      <c r="K49" s="129" t="n">
        <f aca="false">I49+((I49/100)*J49)</f>
        <v>0</v>
      </c>
      <c r="M49" s="139"/>
      <c r="N49" s="139"/>
    </row>
    <row r="50" s="138" customFormat="true" ht="90" hidden="false" customHeight="false" outlineLevel="0" collapsed="false">
      <c r="A50" s="132"/>
      <c r="B50" s="132"/>
      <c r="C50" s="132"/>
      <c r="D50" s="133" t="s">
        <v>131</v>
      </c>
      <c r="E50" s="141" t="s">
        <v>132</v>
      </c>
      <c r="F50" s="132" t="s">
        <v>66</v>
      </c>
      <c r="G50" s="135" t="n">
        <v>25</v>
      </c>
      <c r="H50" s="129"/>
      <c r="I50" s="142" t="n">
        <f aca="false">ROUND(G50*H50,2)</f>
        <v>0</v>
      </c>
      <c r="J50" s="137" t="n">
        <v>21</v>
      </c>
      <c r="K50" s="129" t="n">
        <f aca="false">I50+((I50/100)*J50)</f>
        <v>0</v>
      </c>
      <c r="L50" s="145"/>
      <c r="M50" s="139"/>
      <c r="N50" s="139"/>
    </row>
    <row r="51" s="138" customFormat="true" ht="33.75" hidden="false" customHeight="false" outlineLevel="0" collapsed="false">
      <c r="A51" s="132"/>
      <c r="B51" s="132"/>
      <c r="C51" s="132"/>
      <c r="D51" s="133" t="s">
        <v>133</v>
      </c>
      <c r="E51" s="146" t="s">
        <v>134</v>
      </c>
      <c r="F51" s="132" t="s">
        <v>66</v>
      </c>
      <c r="G51" s="135" t="n">
        <v>26</v>
      </c>
      <c r="H51" s="129"/>
      <c r="I51" s="142" t="n">
        <f aca="false">ROUND(G51*H51,2)</f>
        <v>0</v>
      </c>
      <c r="J51" s="137" t="n">
        <v>21</v>
      </c>
      <c r="K51" s="129" t="n">
        <f aca="false">I51+((I51/100)*J51)</f>
        <v>0</v>
      </c>
      <c r="M51" s="139"/>
      <c r="N51" s="139"/>
    </row>
    <row r="52" s="138" customFormat="true" ht="67.5" hidden="false" customHeight="false" outlineLevel="0" collapsed="false">
      <c r="A52" s="132"/>
      <c r="B52" s="132"/>
      <c r="C52" s="132"/>
      <c r="D52" s="133" t="s">
        <v>125</v>
      </c>
      <c r="E52" s="146" t="s">
        <v>126</v>
      </c>
      <c r="F52" s="132" t="s">
        <v>66</v>
      </c>
      <c r="G52" s="135" t="n">
        <v>25</v>
      </c>
      <c r="H52" s="129"/>
      <c r="I52" s="142" t="n">
        <f aca="false">ROUND(G52*H52,2)</f>
        <v>0</v>
      </c>
      <c r="J52" s="137" t="n">
        <v>21</v>
      </c>
      <c r="K52" s="129" t="n">
        <f aca="false">I52+((I52/100)*J52)</f>
        <v>0</v>
      </c>
      <c r="L52" s="145"/>
      <c r="M52" s="139"/>
      <c r="N52" s="139"/>
    </row>
    <row r="53" s="138" customFormat="true" ht="11.25" hidden="false" customHeight="false" outlineLevel="0" collapsed="false">
      <c r="A53" s="132"/>
      <c r="B53" s="132"/>
      <c r="C53" s="132"/>
      <c r="D53" s="133" t="s">
        <v>127</v>
      </c>
      <c r="E53" s="146" t="s">
        <v>128</v>
      </c>
      <c r="F53" s="132" t="s">
        <v>66</v>
      </c>
      <c r="G53" s="135" t="n">
        <v>25</v>
      </c>
      <c r="H53" s="129"/>
      <c r="I53" s="142" t="n">
        <f aca="false">ROUND(G53*H53,2)</f>
        <v>0</v>
      </c>
      <c r="J53" s="137" t="n">
        <v>21</v>
      </c>
      <c r="K53" s="129" t="n">
        <f aca="false">I53+((I53/100)*J53)</f>
        <v>0</v>
      </c>
      <c r="L53" s="145"/>
      <c r="M53" s="139"/>
      <c r="N53" s="139"/>
    </row>
    <row r="54" s="138" customFormat="true" ht="78.75" hidden="false" customHeight="false" outlineLevel="0" collapsed="false">
      <c r="A54" s="132"/>
      <c r="B54" s="132"/>
      <c r="C54" s="132"/>
      <c r="D54" s="133" t="s">
        <v>135</v>
      </c>
      <c r="E54" s="146" t="s">
        <v>130</v>
      </c>
      <c r="F54" s="132" t="s">
        <v>66</v>
      </c>
      <c r="G54" s="135" t="n">
        <v>25</v>
      </c>
      <c r="H54" s="129"/>
      <c r="I54" s="142" t="n">
        <f aca="false">ROUND(G54*H54,2)</f>
        <v>0</v>
      </c>
      <c r="J54" s="137" t="n">
        <v>21</v>
      </c>
      <c r="K54" s="129" t="n">
        <f aca="false">I54+((I54/100)*J54)</f>
        <v>0</v>
      </c>
      <c r="M54" s="139"/>
      <c r="N54" s="139"/>
    </row>
    <row r="55" s="138" customFormat="true" ht="67.5" hidden="false" customHeight="false" outlineLevel="0" collapsed="false">
      <c r="A55" s="132"/>
      <c r="B55" s="132"/>
      <c r="C55" s="132"/>
      <c r="D55" s="133" t="s">
        <v>136</v>
      </c>
      <c r="E55" s="146" t="s">
        <v>137</v>
      </c>
      <c r="F55" s="132" t="s">
        <v>66</v>
      </c>
      <c r="G55" s="135" t="n">
        <v>2</v>
      </c>
      <c r="H55" s="129"/>
      <c r="I55" s="142" t="n">
        <f aca="false">ROUND(G55*H55,2)</f>
        <v>0</v>
      </c>
      <c r="J55" s="137" t="n">
        <v>21</v>
      </c>
      <c r="K55" s="129" t="n">
        <f aca="false">I55+((I55/100)*J55)</f>
        <v>0</v>
      </c>
      <c r="M55" s="139"/>
      <c r="N55" s="139"/>
    </row>
    <row r="56" s="138" customFormat="true" ht="22.5" hidden="false" customHeight="false" outlineLevel="0" collapsed="false">
      <c r="A56" s="132"/>
      <c r="B56" s="132"/>
      <c r="C56" s="132"/>
      <c r="D56" s="133"/>
      <c r="E56" s="134" t="s">
        <v>138</v>
      </c>
      <c r="F56" s="132"/>
      <c r="G56" s="135"/>
      <c r="H56" s="129"/>
      <c r="I56" s="136" t="n">
        <f aca="false">SUM(I57:I63)</f>
        <v>0</v>
      </c>
      <c r="J56" s="137"/>
      <c r="K56" s="129"/>
      <c r="M56" s="139"/>
      <c r="N56" s="139"/>
    </row>
    <row r="57" s="138" customFormat="true" ht="90" hidden="false" customHeight="false" outlineLevel="0" collapsed="false">
      <c r="A57" s="132"/>
      <c r="B57" s="132"/>
      <c r="C57" s="132"/>
      <c r="D57" s="133" t="s">
        <v>139</v>
      </c>
      <c r="E57" s="146" t="s">
        <v>140</v>
      </c>
      <c r="F57" s="132" t="s">
        <v>66</v>
      </c>
      <c r="G57" s="135" t="n">
        <v>1</v>
      </c>
      <c r="H57" s="129"/>
      <c r="I57" s="142" t="n">
        <f aca="false">ROUND(G57*H57,2)</f>
        <v>0</v>
      </c>
      <c r="J57" s="137" t="n">
        <v>21</v>
      </c>
      <c r="K57" s="129" t="n">
        <f aca="false">I57+((I57/100)*J57)</f>
        <v>0</v>
      </c>
      <c r="M57" s="139"/>
      <c r="N57" s="139"/>
    </row>
    <row r="58" s="138" customFormat="true" ht="78.75" hidden="false" customHeight="false" outlineLevel="0" collapsed="false">
      <c r="A58" s="132"/>
      <c r="B58" s="132"/>
      <c r="C58" s="132"/>
      <c r="D58" s="133" t="s">
        <v>141</v>
      </c>
      <c r="E58" s="146" t="s">
        <v>142</v>
      </c>
      <c r="F58" s="132" t="s">
        <v>66</v>
      </c>
      <c r="G58" s="135" t="n">
        <v>1</v>
      </c>
      <c r="H58" s="129"/>
      <c r="I58" s="142" t="n">
        <f aca="false">ROUND(G58*H58,2)</f>
        <v>0</v>
      </c>
      <c r="J58" s="137" t="n">
        <v>21</v>
      </c>
      <c r="K58" s="129" t="n">
        <f aca="false">I58+((I58/100)*J58)</f>
        <v>0</v>
      </c>
      <c r="M58" s="139"/>
      <c r="N58" s="139"/>
    </row>
    <row r="59" s="157" customFormat="true" ht="56.25" hidden="false" customHeight="false" outlineLevel="0" collapsed="false">
      <c r="A59" s="132"/>
      <c r="B59" s="132"/>
      <c r="C59" s="132"/>
      <c r="D59" s="133" t="s">
        <v>143</v>
      </c>
      <c r="E59" s="146" t="s">
        <v>144</v>
      </c>
      <c r="F59" s="132" t="s">
        <v>66</v>
      </c>
      <c r="G59" s="135" t="n">
        <v>2</v>
      </c>
      <c r="H59" s="129"/>
      <c r="I59" s="142" t="n">
        <f aca="false">ROUND(G59*H59,2)</f>
        <v>0</v>
      </c>
      <c r="J59" s="137" t="n">
        <v>21</v>
      </c>
      <c r="K59" s="129" t="n">
        <f aca="false">I59+((I59/100)*J59)</f>
        <v>0</v>
      </c>
      <c r="L59" s="138"/>
      <c r="M59" s="139"/>
      <c r="N59" s="139"/>
      <c r="O59" s="138"/>
    </row>
    <row r="60" customFormat="false" ht="72.75" hidden="false" customHeight="true" outlineLevel="0" collapsed="false">
      <c r="A60" s="132"/>
      <c r="B60" s="132"/>
      <c r="C60" s="132"/>
      <c r="D60" s="133" t="s">
        <v>145</v>
      </c>
      <c r="E60" s="141" t="s">
        <v>124</v>
      </c>
      <c r="F60" s="132" t="s">
        <v>66</v>
      </c>
      <c r="G60" s="135" t="n">
        <v>1</v>
      </c>
      <c r="H60" s="129"/>
      <c r="I60" s="142" t="n">
        <f aca="false">ROUND(G60*H60,2)</f>
        <v>0</v>
      </c>
      <c r="J60" s="137" t="n">
        <v>21</v>
      </c>
      <c r="K60" s="129" t="n">
        <f aca="false">I60+((I60/100)*J60)</f>
        <v>0</v>
      </c>
      <c r="L60" s="138"/>
      <c r="M60" s="158"/>
      <c r="N60" s="158"/>
      <c r="O60" s="157"/>
    </row>
    <row r="61" customFormat="false" ht="22.5" hidden="false" customHeight="false" outlineLevel="0" collapsed="false">
      <c r="A61" s="132"/>
      <c r="B61" s="132"/>
      <c r="C61" s="132"/>
      <c r="D61" s="133" t="s">
        <v>136</v>
      </c>
      <c r="E61" s="146" t="s">
        <v>146</v>
      </c>
      <c r="F61" s="132" t="s">
        <v>66</v>
      </c>
      <c r="G61" s="135" t="n">
        <v>1</v>
      </c>
      <c r="H61" s="129"/>
      <c r="I61" s="142" t="n">
        <f aca="false">ROUND(G61*H61,2)</f>
        <v>0</v>
      </c>
      <c r="J61" s="137" t="n">
        <v>21</v>
      </c>
      <c r="K61" s="129" t="n">
        <f aca="false">I61+((I61/100)*J61)</f>
        <v>0</v>
      </c>
      <c r="M61" s="159"/>
      <c r="N61" s="159"/>
    </row>
    <row r="62" customFormat="false" ht="22.5" hidden="false" customHeight="false" outlineLevel="0" collapsed="false">
      <c r="A62" s="132"/>
      <c r="B62" s="132"/>
      <c r="C62" s="132"/>
      <c r="D62" s="133" t="s">
        <v>147</v>
      </c>
      <c r="E62" s="141" t="s">
        <v>148</v>
      </c>
      <c r="F62" s="132" t="s">
        <v>66</v>
      </c>
      <c r="G62" s="135" t="n">
        <v>1</v>
      </c>
      <c r="H62" s="129"/>
      <c r="I62" s="142" t="n">
        <f aca="false">ROUND(G62*H62,2)</f>
        <v>0</v>
      </c>
      <c r="J62" s="137" t="n">
        <v>21</v>
      </c>
      <c r="K62" s="129" t="n">
        <f aca="false">I62+((I62/100)*J62)</f>
        <v>0</v>
      </c>
      <c r="L62" s="160"/>
      <c r="M62" s="159"/>
      <c r="N62" s="159"/>
    </row>
    <row r="63" customFormat="false" ht="123.75" hidden="false" customHeight="false" outlineLevel="0" collapsed="false">
      <c r="A63" s="132"/>
      <c r="B63" s="132"/>
      <c r="C63" s="132"/>
      <c r="D63" s="133" t="s">
        <v>149</v>
      </c>
      <c r="E63" s="146" t="s">
        <v>150</v>
      </c>
      <c r="F63" s="132" t="s">
        <v>66</v>
      </c>
      <c r="G63" s="135" t="n">
        <v>1</v>
      </c>
      <c r="H63" s="129"/>
      <c r="I63" s="142" t="n">
        <f aca="false">ROUND(G63*H63,2)</f>
        <v>0</v>
      </c>
      <c r="J63" s="137" t="n">
        <v>21</v>
      </c>
      <c r="K63" s="129" t="n">
        <f aca="false">I63+((I63/100)*J63)</f>
        <v>0</v>
      </c>
      <c r="L63" s="106"/>
      <c r="M63" s="159"/>
      <c r="N63" s="159"/>
    </row>
    <row r="64" customFormat="false" ht="11.25" hidden="false" customHeight="false" outlineLevel="0" collapsed="false">
      <c r="A64" s="132"/>
      <c r="B64" s="132"/>
      <c r="C64" s="132"/>
      <c r="D64" s="161"/>
      <c r="E64" s="162" t="s">
        <v>151</v>
      </c>
      <c r="F64" s="162"/>
      <c r="G64" s="162"/>
      <c r="H64" s="162"/>
      <c r="I64" s="163" t="n">
        <f aca="false">I56+I35+I26+I15</f>
        <v>0</v>
      </c>
      <c r="J64" s="162"/>
      <c r="K64" s="162"/>
      <c r="M64" s="164"/>
      <c r="N64" s="164"/>
    </row>
    <row r="65" customFormat="false" ht="11.25" hidden="false" customHeight="false" outlineLevel="0" collapsed="false">
      <c r="A65" s="165"/>
      <c r="B65" s="165"/>
      <c r="C65" s="165"/>
      <c r="M65" s="159"/>
      <c r="N65" s="159"/>
    </row>
    <row r="66" customFormat="false" ht="11.25" hidden="false" customHeight="false" outlineLevel="0" collapsed="false">
      <c r="A66" s="165"/>
      <c r="B66" s="165"/>
      <c r="C66" s="165"/>
      <c r="L66" s="166" t="s">
        <v>12</v>
      </c>
      <c r="M66" s="167" t="n">
        <f aca="false">SUM(M14:M65)</f>
        <v>0</v>
      </c>
      <c r="N66" s="167" t="n">
        <f aca="false">SUM(N14:N65)</f>
        <v>0</v>
      </c>
    </row>
    <row r="67" customFormat="false" ht="11.25" hidden="false" customHeight="false" outlineLevel="0" collapsed="false">
      <c r="A67" s="165"/>
      <c r="B67" s="165"/>
      <c r="C67" s="165"/>
      <c r="I67" s="168"/>
    </row>
    <row r="68" customFormat="false" ht="11.25" hidden="false" customHeight="false" outlineLevel="0" collapsed="false">
      <c r="A68" s="165"/>
      <c r="B68" s="165"/>
      <c r="C68" s="165"/>
      <c r="M68" s="169"/>
    </row>
    <row r="69" customFormat="false" ht="11.25" hidden="false" customHeight="false" outlineLevel="0" collapsed="false">
      <c r="A69" s="165"/>
      <c r="B69" s="165"/>
      <c r="C69" s="165"/>
    </row>
    <row r="70" customFormat="false" ht="11.25" hidden="false" customHeight="false" outlineLevel="0" collapsed="false">
      <c r="A70" s="165"/>
      <c r="B70" s="165"/>
      <c r="C70" s="165"/>
    </row>
    <row r="71" customFormat="false" ht="11.25" hidden="false" customHeight="false" outlineLevel="0" collapsed="false">
      <c r="A71" s="165"/>
      <c r="B71" s="165"/>
      <c r="C71" s="165"/>
    </row>
    <row r="72" customFormat="false" ht="11.25" hidden="false" customHeight="false" outlineLevel="0" collapsed="false">
      <c r="A72" s="165"/>
      <c r="B72" s="165"/>
      <c r="C72" s="165"/>
    </row>
    <row r="73" customFormat="false" ht="11.25" hidden="false" customHeight="false" outlineLevel="0" collapsed="false">
      <c r="A73" s="165"/>
      <c r="B73" s="165"/>
      <c r="C73" s="165"/>
    </row>
    <row r="74" customFormat="false" ht="11.25" hidden="false" customHeight="false" outlineLevel="0" collapsed="false">
      <c r="A74" s="165"/>
      <c r="B74" s="165"/>
      <c r="C74" s="165"/>
    </row>
    <row r="75" customFormat="false" ht="11.25" hidden="false" customHeight="false" outlineLevel="0" collapsed="false">
      <c r="A75" s="170"/>
      <c r="B75" s="157"/>
      <c r="C75" s="157"/>
    </row>
  </sheetData>
  <mergeCells count="5">
    <mergeCell ref="C3:E3"/>
    <mergeCell ref="C7:E7"/>
    <mergeCell ref="C8:D8"/>
    <mergeCell ref="C9:D9"/>
    <mergeCell ref="M12:N12"/>
  </mergeCells>
  <printOptions headings="false" gridLines="false" gridLinesSet="true" horizontalCentered="false" verticalCentered="false"/>
  <pageMargins left="0.708333333333333" right="0.708333333333333" top="0.7875" bottom="0.7875" header="0.511805555555555" footer="0.511805555555555"/>
  <pageSetup paperSize="9" scale="100" firstPageNumber="0" fitToWidth="1" fitToHeight="2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FFFF00"/>
    <pageSetUpPr fitToPage="true"/>
  </sheetPr>
  <dimension ref="A1:S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45" activeCellId="0" sqref="F45"/>
    </sheetView>
  </sheetViews>
  <sheetFormatPr defaultColWidth="11.43359375" defaultRowHeight="11.25" zeroHeight="false" outlineLevelRow="0" outlineLevelCol="0"/>
  <cols>
    <col collapsed="false" customWidth="true" hidden="false" outlineLevel="0" max="1" min="1" style="105" width="5.43"/>
    <col collapsed="false" customWidth="true" hidden="false" outlineLevel="0" max="2" min="2" style="105" width="4.43"/>
    <col collapsed="false" customWidth="true" hidden="false" outlineLevel="0" max="3" min="3" style="105" width="4.71"/>
    <col collapsed="false" customWidth="true" hidden="false" outlineLevel="0" max="4" min="4" style="106" width="12.71"/>
    <col collapsed="false" customWidth="true" hidden="false" outlineLevel="0" max="5" min="5" style="105" width="55.43"/>
    <col collapsed="false" customWidth="true" hidden="false" outlineLevel="0" max="6" min="6" style="105" width="6.01"/>
    <col collapsed="false" customWidth="true" hidden="false" outlineLevel="0" max="7" min="7" style="105" width="9.85"/>
    <col collapsed="false" customWidth="true" hidden="false" outlineLevel="0" max="8" min="8" style="105" width="9.71"/>
    <col collapsed="false" customWidth="true" hidden="false" outlineLevel="0" max="9" min="9" style="105" width="13.43"/>
    <col collapsed="false" customWidth="true" hidden="false" outlineLevel="0" max="10" min="10" style="105" width="5.28"/>
    <col collapsed="false" customWidth="true" hidden="false" outlineLevel="0" max="11" min="11" style="105" width="9.14"/>
    <col collapsed="false" customWidth="true" hidden="false" outlineLevel="0" max="12" min="12" style="105" width="21.86"/>
    <col collapsed="false" customWidth="false" hidden="false" outlineLevel="0" max="247" min="13" style="105" width="11.42"/>
    <col collapsed="false" customWidth="true" hidden="false" outlineLevel="0" max="248" min="248" style="105" width="5.43"/>
    <col collapsed="false" customWidth="true" hidden="false" outlineLevel="0" max="249" min="249" style="105" width="4.43"/>
    <col collapsed="false" customWidth="true" hidden="false" outlineLevel="0" max="250" min="250" style="105" width="4.71"/>
    <col collapsed="false" customWidth="true" hidden="false" outlineLevel="0" max="251" min="251" style="105" width="12.71"/>
    <col collapsed="false" customWidth="true" hidden="false" outlineLevel="0" max="252" min="252" style="105" width="55.43"/>
    <col collapsed="false" customWidth="true" hidden="false" outlineLevel="0" max="253" min="253" style="105" width="6.01"/>
    <col collapsed="false" customWidth="true" hidden="false" outlineLevel="0" max="254" min="254" style="105" width="9.85"/>
    <col collapsed="false" customWidth="true" hidden="false" outlineLevel="0" max="255" min="255" style="105" width="9.71"/>
    <col collapsed="false" customWidth="true" hidden="false" outlineLevel="0" max="256" min="256" style="105" width="13.43"/>
    <col collapsed="false" customWidth="true" hidden="false" outlineLevel="0" max="257" min="257" style="105" width="5.28"/>
    <col collapsed="false" customWidth="true" hidden="false" outlineLevel="0" max="258" min="258" style="105" width="9.14"/>
    <col collapsed="false" customWidth="false" hidden="false" outlineLevel="0" max="494" min="259" style="105" width="11.42"/>
    <col collapsed="false" customWidth="true" hidden="false" outlineLevel="0" max="495" min="495" style="105" width="5.43"/>
    <col collapsed="false" customWidth="true" hidden="false" outlineLevel="0" max="496" min="496" style="105" width="4.43"/>
    <col collapsed="false" customWidth="true" hidden="false" outlineLevel="0" max="497" min="497" style="105" width="4.71"/>
    <col collapsed="false" customWidth="true" hidden="false" outlineLevel="0" max="498" min="498" style="105" width="12.71"/>
    <col collapsed="false" customWidth="true" hidden="false" outlineLevel="0" max="499" min="499" style="105" width="55.43"/>
    <col collapsed="false" customWidth="true" hidden="false" outlineLevel="0" max="500" min="500" style="105" width="6.01"/>
    <col collapsed="false" customWidth="true" hidden="false" outlineLevel="0" max="501" min="501" style="105" width="9.85"/>
    <col collapsed="false" customWidth="true" hidden="false" outlineLevel="0" max="502" min="502" style="105" width="9.71"/>
    <col collapsed="false" customWidth="true" hidden="false" outlineLevel="0" max="503" min="503" style="105" width="13.43"/>
    <col collapsed="false" customWidth="true" hidden="false" outlineLevel="0" max="504" min="504" style="105" width="5.28"/>
    <col collapsed="false" customWidth="true" hidden="false" outlineLevel="0" max="505" min="505" style="105" width="9.14"/>
    <col collapsed="false" customWidth="false" hidden="false" outlineLevel="0" max="741" min="506" style="105" width="11.42"/>
    <col collapsed="false" customWidth="true" hidden="false" outlineLevel="0" max="742" min="742" style="105" width="5.43"/>
    <col collapsed="false" customWidth="true" hidden="false" outlineLevel="0" max="743" min="743" style="105" width="4.43"/>
    <col collapsed="false" customWidth="true" hidden="false" outlineLevel="0" max="744" min="744" style="105" width="4.71"/>
    <col collapsed="false" customWidth="true" hidden="false" outlineLevel="0" max="745" min="745" style="105" width="12.71"/>
    <col collapsed="false" customWidth="true" hidden="false" outlineLevel="0" max="746" min="746" style="105" width="55.43"/>
    <col collapsed="false" customWidth="true" hidden="false" outlineLevel="0" max="747" min="747" style="105" width="6.01"/>
    <col collapsed="false" customWidth="true" hidden="false" outlineLevel="0" max="748" min="748" style="105" width="9.85"/>
    <col collapsed="false" customWidth="true" hidden="false" outlineLevel="0" max="749" min="749" style="105" width="9.71"/>
    <col collapsed="false" customWidth="true" hidden="false" outlineLevel="0" max="750" min="750" style="105" width="13.43"/>
    <col collapsed="false" customWidth="true" hidden="false" outlineLevel="0" max="751" min="751" style="105" width="5.28"/>
    <col collapsed="false" customWidth="true" hidden="false" outlineLevel="0" max="752" min="752" style="105" width="9.14"/>
    <col collapsed="false" customWidth="false" hidden="false" outlineLevel="0" max="988" min="753" style="105" width="11.42"/>
    <col collapsed="false" customWidth="true" hidden="false" outlineLevel="0" max="989" min="989" style="105" width="5.43"/>
    <col collapsed="false" customWidth="true" hidden="false" outlineLevel="0" max="990" min="990" style="105" width="4.43"/>
    <col collapsed="false" customWidth="true" hidden="false" outlineLevel="0" max="991" min="991" style="105" width="4.71"/>
    <col collapsed="false" customWidth="true" hidden="false" outlineLevel="0" max="992" min="992" style="105" width="12.71"/>
    <col collapsed="false" customWidth="true" hidden="false" outlineLevel="0" max="993" min="993" style="105" width="55.43"/>
    <col collapsed="false" customWidth="true" hidden="false" outlineLevel="0" max="994" min="994" style="105" width="6.01"/>
    <col collapsed="false" customWidth="true" hidden="false" outlineLevel="0" max="995" min="995" style="105" width="9.85"/>
    <col collapsed="false" customWidth="true" hidden="false" outlineLevel="0" max="996" min="996" style="105" width="9.71"/>
    <col collapsed="false" customWidth="true" hidden="false" outlineLevel="0" max="997" min="997" style="105" width="13.43"/>
    <col collapsed="false" customWidth="true" hidden="false" outlineLevel="0" max="998" min="998" style="105" width="5.28"/>
    <col collapsed="false" customWidth="true" hidden="false" outlineLevel="0" max="999" min="999" style="105" width="9.14"/>
    <col collapsed="false" customWidth="false" hidden="false" outlineLevel="0" max="1025" min="1000" style="105" width="11.42"/>
  </cols>
  <sheetData>
    <row r="1" customFormat="false" ht="18" hidden="false" customHeight="false" outlineLevel="0" collapsed="false">
      <c r="A1" s="108" t="s">
        <v>41</v>
      </c>
      <c r="B1" s="109"/>
      <c r="C1" s="109"/>
      <c r="D1" s="110"/>
      <c r="E1" s="109"/>
      <c r="F1" s="109"/>
      <c r="G1" s="109"/>
      <c r="H1" s="109"/>
      <c r="I1" s="109"/>
      <c r="J1" s="109"/>
      <c r="K1" s="109"/>
    </row>
    <row r="2" customFormat="false" ht="11.25" hidden="false" customHeight="false" outlineLevel="0" collapsed="false">
      <c r="A2" s="111" t="s">
        <v>1</v>
      </c>
      <c r="B2" s="112"/>
      <c r="C2" s="113" t="s">
        <v>152</v>
      </c>
      <c r="D2" s="114"/>
      <c r="E2" s="112"/>
      <c r="F2" s="112"/>
      <c r="G2" s="112"/>
      <c r="H2" s="112"/>
      <c r="I2" s="112"/>
      <c r="J2" s="109"/>
      <c r="K2" s="109"/>
    </row>
    <row r="3" customFormat="false" ht="12.75" hidden="false" customHeight="false" outlineLevel="0" collapsed="false">
      <c r="A3" s="111" t="s">
        <v>3</v>
      </c>
      <c r="B3" s="112"/>
      <c r="C3" s="115"/>
      <c r="D3" s="115"/>
      <c r="E3" s="115"/>
      <c r="F3" s="112"/>
      <c r="G3" s="112"/>
      <c r="H3" s="112"/>
      <c r="I3" s="113"/>
      <c r="J3" s="109"/>
      <c r="K3" s="109"/>
    </row>
    <row r="4" customFormat="false" ht="11.25" hidden="false" customHeight="false" outlineLevel="0" collapsed="false">
      <c r="A4" s="111" t="s">
        <v>43</v>
      </c>
      <c r="B4" s="112"/>
      <c r="C4" s="113" t="s">
        <v>44</v>
      </c>
      <c r="D4" s="114"/>
      <c r="E4" s="112"/>
      <c r="F4" s="112"/>
      <c r="G4" s="112"/>
      <c r="H4" s="112"/>
      <c r="I4" s="113"/>
      <c r="J4" s="109"/>
      <c r="K4" s="109"/>
    </row>
    <row r="5" customFormat="false" ht="11.25" hidden="false" customHeight="false" outlineLevel="0" collapsed="false">
      <c r="A5" s="112" t="s">
        <v>45</v>
      </c>
      <c r="B5" s="112"/>
      <c r="C5" s="113"/>
      <c r="D5" s="114"/>
      <c r="E5" s="112"/>
      <c r="F5" s="112"/>
      <c r="G5" s="112"/>
      <c r="H5" s="112"/>
      <c r="I5" s="113"/>
      <c r="J5" s="109"/>
      <c r="K5" s="109"/>
    </row>
    <row r="6" customFormat="false" ht="11.25" hidden="false" customHeight="false" outlineLevel="0" collapsed="false">
      <c r="A6" s="112"/>
      <c r="B6" s="112"/>
      <c r="C6" s="113"/>
      <c r="D6" s="114"/>
      <c r="E6" s="112"/>
      <c r="F6" s="112"/>
      <c r="G6" s="112"/>
      <c r="H6" s="112"/>
      <c r="I6" s="113"/>
      <c r="J6" s="109"/>
      <c r="K6" s="109"/>
    </row>
    <row r="7" customFormat="false" ht="12.75" hidden="false" customHeight="false" outlineLevel="0" collapsed="false">
      <c r="A7" s="112" t="s">
        <v>7</v>
      </c>
      <c r="B7" s="112"/>
      <c r="C7" s="115"/>
      <c r="D7" s="115"/>
      <c r="E7" s="115"/>
      <c r="F7" s="112"/>
      <c r="G7" s="112"/>
      <c r="H7" s="112"/>
      <c r="I7" s="113"/>
      <c r="J7" s="109"/>
      <c r="K7" s="109"/>
    </row>
    <row r="8" customFormat="false" ht="12.75" hidden="false" customHeight="false" outlineLevel="0" collapsed="false">
      <c r="A8" s="112" t="s">
        <v>10</v>
      </c>
      <c r="B8" s="112"/>
      <c r="C8" s="115"/>
      <c r="D8" s="115"/>
      <c r="E8" s="112"/>
      <c r="F8" s="112"/>
      <c r="G8" s="112"/>
      <c r="H8" s="112"/>
      <c r="I8" s="113"/>
      <c r="J8" s="109"/>
      <c r="K8" s="109"/>
    </row>
    <row r="9" customFormat="false" ht="12.75" hidden="false" customHeight="false" outlineLevel="0" collapsed="false">
      <c r="A9" s="112" t="s">
        <v>46</v>
      </c>
      <c r="B9" s="112"/>
      <c r="C9" s="116"/>
      <c r="D9" s="116"/>
      <c r="E9" s="112"/>
      <c r="F9" s="112"/>
      <c r="G9" s="112"/>
      <c r="H9" s="112"/>
      <c r="I9" s="113"/>
      <c r="J9" s="109"/>
      <c r="K9" s="109"/>
    </row>
    <row r="10" customFormat="false" ht="11.25" hidden="false" customHeight="false" outlineLevel="0" collapsed="false">
      <c r="A10" s="109"/>
      <c r="B10" s="109"/>
      <c r="C10" s="109"/>
      <c r="D10" s="110"/>
      <c r="E10" s="109"/>
      <c r="F10" s="109"/>
      <c r="G10" s="109"/>
      <c r="H10" s="109"/>
      <c r="I10" s="109"/>
      <c r="J10" s="109"/>
      <c r="K10" s="109"/>
    </row>
    <row r="11" customFormat="false" ht="33.75" hidden="false" customHeight="false" outlineLevel="0" collapsed="false">
      <c r="A11" s="117" t="s">
        <v>47</v>
      </c>
      <c r="B11" s="118" t="s">
        <v>48</v>
      </c>
      <c r="C11" s="118" t="s">
        <v>49</v>
      </c>
      <c r="D11" s="118" t="s">
        <v>50</v>
      </c>
      <c r="E11" s="118" t="s">
        <v>51</v>
      </c>
      <c r="F11" s="118" t="s">
        <v>52</v>
      </c>
      <c r="G11" s="118" t="s">
        <v>53</v>
      </c>
      <c r="H11" s="118" t="s">
        <v>54</v>
      </c>
      <c r="I11" s="118" t="s">
        <v>23</v>
      </c>
      <c r="J11" s="118" t="s">
        <v>55</v>
      </c>
      <c r="K11" s="118" t="s">
        <v>56</v>
      </c>
      <c r="L11" s="118"/>
      <c r="M11" s="171" t="s">
        <v>58</v>
      </c>
      <c r="N11" s="171"/>
      <c r="O11" s="172" t="s">
        <v>153</v>
      </c>
      <c r="P11" s="172"/>
    </row>
    <row r="12" customFormat="false" ht="11.25" hidden="false" customHeight="false" outlineLevel="0" collapsed="false">
      <c r="A12" s="119" t="n">
        <v>1</v>
      </c>
      <c r="B12" s="120" t="n">
        <v>2</v>
      </c>
      <c r="C12" s="120" t="n">
        <v>3</v>
      </c>
      <c r="D12" s="120" t="n">
        <v>4</v>
      </c>
      <c r="E12" s="120" t="n">
        <v>5</v>
      </c>
      <c r="F12" s="120" t="n">
        <v>6</v>
      </c>
      <c r="G12" s="120" t="n">
        <v>7</v>
      </c>
      <c r="H12" s="120" t="n">
        <v>8</v>
      </c>
      <c r="I12" s="120" t="n">
        <v>9</v>
      </c>
      <c r="J12" s="120" t="n">
        <v>10</v>
      </c>
      <c r="K12" s="120" t="n">
        <v>11</v>
      </c>
      <c r="L12" s="121"/>
      <c r="M12" s="159" t="s">
        <v>59</v>
      </c>
      <c r="N12" s="159" t="s">
        <v>60</v>
      </c>
      <c r="O12" s="173" t="s">
        <v>154</v>
      </c>
      <c r="P12" s="173" t="s">
        <v>155</v>
      </c>
    </row>
    <row r="13" customFormat="false" ht="11.25" hidden="false" customHeight="false" outlineLevel="0" collapsed="false">
      <c r="A13" s="109"/>
      <c r="B13" s="109"/>
      <c r="C13" s="109"/>
      <c r="D13" s="110"/>
      <c r="E13" s="109"/>
      <c r="F13" s="109"/>
      <c r="G13" s="109"/>
      <c r="H13" s="109"/>
      <c r="I13" s="109"/>
      <c r="J13" s="109"/>
      <c r="K13" s="109"/>
      <c r="O13" s="174"/>
      <c r="P13" s="174"/>
    </row>
    <row r="14" s="130" customFormat="true" ht="11.25" hidden="false" customHeight="false" outlineLevel="0" collapsed="false">
      <c r="A14" s="124"/>
      <c r="B14" s="125"/>
      <c r="C14" s="126"/>
      <c r="D14" s="127" t="s">
        <v>61</v>
      </c>
      <c r="E14" s="126" t="s">
        <v>62</v>
      </c>
      <c r="F14" s="126"/>
      <c r="G14" s="126"/>
      <c r="H14" s="126"/>
      <c r="I14" s="128" t="n">
        <f aca="false">I15</f>
        <v>0</v>
      </c>
      <c r="J14" s="126"/>
      <c r="K14" s="129"/>
      <c r="M14" s="131" t="n">
        <f aca="false">+I14</f>
        <v>0</v>
      </c>
      <c r="N14" s="123"/>
      <c r="O14" s="175"/>
      <c r="P14" s="175"/>
    </row>
    <row r="15" s="138" customFormat="true" ht="11.25" hidden="false" customHeight="false" outlineLevel="0" collapsed="false">
      <c r="A15" s="132"/>
      <c r="B15" s="132"/>
      <c r="C15" s="132"/>
      <c r="D15" s="133"/>
      <c r="E15" s="134" t="s">
        <v>63</v>
      </c>
      <c r="F15" s="132"/>
      <c r="G15" s="135"/>
      <c r="H15" s="129"/>
      <c r="I15" s="136" t="n">
        <f aca="false">SUM(I16:I24)</f>
        <v>0</v>
      </c>
      <c r="J15" s="137"/>
      <c r="K15" s="129"/>
      <c r="M15" s="139"/>
      <c r="N15" s="139"/>
      <c r="O15" s="176"/>
      <c r="P15" s="176"/>
    </row>
    <row r="16" s="138" customFormat="true" ht="11.25" hidden="false" customHeight="false" outlineLevel="0" collapsed="false">
      <c r="A16" s="132" t="n">
        <v>51</v>
      </c>
      <c r="B16" s="132"/>
      <c r="C16" s="132"/>
      <c r="D16" s="133" t="s">
        <v>64</v>
      </c>
      <c r="E16" s="140" t="s">
        <v>65</v>
      </c>
      <c r="F16" s="132" t="s">
        <v>66</v>
      </c>
      <c r="G16" s="135" t="n">
        <v>38</v>
      </c>
      <c r="H16" s="129"/>
      <c r="I16" s="129" t="n">
        <f aca="false">ROUND(G16*H16,2)</f>
        <v>0</v>
      </c>
      <c r="J16" s="137" t="n">
        <v>21</v>
      </c>
      <c r="K16" s="129" t="n">
        <f aca="false">I16+((I16/100)*J16)</f>
        <v>0</v>
      </c>
      <c r="M16" s="139"/>
      <c r="N16" s="139"/>
      <c r="O16" s="176"/>
      <c r="P16" s="176"/>
    </row>
    <row r="17" s="138" customFormat="true" ht="11.25" hidden="false" customHeight="false" outlineLevel="0" collapsed="false">
      <c r="A17" s="132" t="n">
        <v>52</v>
      </c>
      <c r="B17" s="132"/>
      <c r="C17" s="132"/>
      <c r="D17" s="133" t="s">
        <v>67</v>
      </c>
      <c r="E17" s="140" t="s">
        <v>68</v>
      </c>
      <c r="F17" s="132" t="s">
        <v>66</v>
      </c>
      <c r="G17" s="135" t="n">
        <f aca="false">G16</f>
        <v>38</v>
      </c>
      <c r="H17" s="129"/>
      <c r="I17" s="129" t="n">
        <f aca="false">ROUND(G17*H17,2)</f>
        <v>0</v>
      </c>
      <c r="J17" s="137" t="n">
        <v>21</v>
      </c>
      <c r="K17" s="129" t="n">
        <f aca="false">I17+((I17/100)*J17)</f>
        <v>0</v>
      </c>
      <c r="M17" s="139"/>
      <c r="N17" s="139"/>
      <c r="O17" s="176"/>
      <c r="P17" s="176"/>
    </row>
    <row r="18" s="138" customFormat="true" ht="11.25" hidden="false" customHeight="false" outlineLevel="0" collapsed="false">
      <c r="A18" s="132" t="n">
        <v>53</v>
      </c>
      <c r="B18" s="132"/>
      <c r="C18" s="132"/>
      <c r="D18" s="133" t="s">
        <v>69</v>
      </c>
      <c r="E18" s="140" t="s">
        <v>70</v>
      </c>
      <c r="F18" s="132" t="s">
        <v>66</v>
      </c>
      <c r="G18" s="135" t="n">
        <v>1</v>
      </c>
      <c r="H18" s="129"/>
      <c r="I18" s="129" t="n">
        <f aca="false">ROUND(G18*H18,2)</f>
        <v>0</v>
      </c>
      <c r="J18" s="137" t="n">
        <v>21</v>
      </c>
      <c r="K18" s="129" t="n">
        <f aca="false">I18+((I18/100)*J18)</f>
        <v>0</v>
      </c>
      <c r="M18" s="139"/>
      <c r="N18" s="139"/>
      <c r="O18" s="176"/>
      <c r="P18" s="176"/>
    </row>
    <row r="19" s="138" customFormat="true" ht="11.25" hidden="false" customHeight="false" outlineLevel="0" collapsed="false">
      <c r="A19" s="132" t="n">
        <v>54</v>
      </c>
      <c r="B19" s="132"/>
      <c r="C19" s="132"/>
      <c r="D19" s="133" t="s">
        <v>67</v>
      </c>
      <c r="E19" s="140" t="s">
        <v>71</v>
      </c>
      <c r="F19" s="132" t="s">
        <v>66</v>
      </c>
      <c r="G19" s="135" t="n">
        <f aca="false">G18</f>
        <v>1</v>
      </c>
      <c r="H19" s="129"/>
      <c r="I19" s="129" t="n">
        <f aca="false">ROUND(G19*H19,2)</f>
        <v>0</v>
      </c>
      <c r="J19" s="137" t="n">
        <v>21</v>
      </c>
      <c r="K19" s="129" t="n">
        <f aca="false">I19+((I19/100)*J19)</f>
        <v>0</v>
      </c>
      <c r="M19" s="139"/>
      <c r="N19" s="139"/>
      <c r="O19" s="176"/>
      <c r="P19" s="176"/>
    </row>
    <row r="20" s="138" customFormat="true" ht="11.25" hidden="false" customHeight="false" outlineLevel="0" collapsed="false">
      <c r="A20" s="132" t="n">
        <v>55</v>
      </c>
      <c r="B20" s="132"/>
      <c r="C20" s="132"/>
      <c r="D20" s="133" t="s">
        <v>72</v>
      </c>
      <c r="E20" s="140" t="s">
        <v>73</v>
      </c>
      <c r="F20" s="132" t="s">
        <v>66</v>
      </c>
      <c r="G20" s="135" t="n">
        <v>38</v>
      </c>
      <c r="H20" s="129"/>
      <c r="I20" s="129" t="n">
        <f aca="false">ROUND(G20*H20,2)</f>
        <v>0</v>
      </c>
      <c r="J20" s="137" t="n">
        <v>21</v>
      </c>
      <c r="K20" s="129" t="n">
        <f aca="false">I20+((I20/100)*J20)</f>
        <v>0</v>
      </c>
      <c r="M20" s="139"/>
      <c r="N20" s="139"/>
      <c r="O20" s="176"/>
      <c r="P20" s="176"/>
    </row>
    <row r="21" s="138" customFormat="true" ht="11.25" hidden="false" customHeight="false" outlineLevel="0" collapsed="false">
      <c r="A21" s="132" t="n">
        <v>56</v>
      </c>
      <c r="B21" s="132"/>
      <c r="C21" s="132"/>
      <c r="D21" s="133" t="s">
        <v>67</v>
      </c>
      <c r="E21" s="140" t="s">
        <v>74</v>
      </c>
      <c r="F21" s="132" t="s">
        <v>66</v>
      </c>
      <c r="G21" s="135" t="n">
        <f aca="false">G20</f>
        <v>38</v>
      </c>
      <c r="H21" s="129"/>
      <c r="I21" s="129" t="n">
        <f aca="false">ROUND(G21*H21,2)</f>
        <v>0</v>
      </c>
      <c r="J21" s="137" t="n">
        <v>21</v>
      </c>
      <c r="K21" s="129" t="n">
        <f aca="false">I21+((I21/100)*J21)</f>
        <v>0</v>
      </c>
      <c r="M21" s="139"/>
      <c r="N21" s="139"/>
      <c r="O21" s="176"/>
      <c r="P21" s="176"/>
    </row>
    <row r="22" s="138" customFormat="true" ht="11.25" hidden="false" customHeight="false" outlineLevel="0" collapsed="false">
      <c r="A22" s="132" t="n">
        <v>57</v>
      </c>
      <c r="B22" s="132"/>
      <c r="C22" s="132"/>
      <c r="D22" s="133" t="s">
        <v>75</v>
      </c>
      <c r="E22" s="140" t="s">
        <v>76</v>
      </c>
      <c r="F22" s="132" t="s">
        <v>77</v>
      </c>
      <c r="G22" s="135" t="n">
        <v>300</v>
      </c>
      <c r="H22" s="129"/>
      <c r="I22" s="129" t="n">
        <f aca="false">ROUND(G22*H22,2)</f>
        <v>0</v>
      </c>
      <c r="J22" s="137" t="n">
        <v>21</v>
      </c>
      <c r="K22" s="129" t="n">
        <f aca="false">I22+((I22/100)*J22)</f>
        <v>0</v>
      </c>
      <c r="M22" s="139"/>
      <c r="N22" s="139"/>
      <c r="O22" s="176"/>
      <c r="P22" s="176"/>
    </row>
    <row r="23" s="138" customFormat="true" ht="11.25" hidden="false" customHeight="false" outlineLevel="0" collapsed="false">
      <c r="A23" s="132" t="n">
        <v>58</v>
      </c>
      <c r="B23" s="132"/>
      <c r="C23" s="132"/>
      <c r="D23" s="133" t="s">
        <v>67</v>
      </c>
      <c r="E23" s="140" t="s">
        <v>78</v>
      </c>
      <c r="F23" s="132" t="s">
        <v>77</v>
      </c>
      <c r="G23" s="135" t="n">
        <f aca="false">G22</f>
        <v>300</v>
      </c>
      <c r="H23" s="129"/>
      <c r="I23" s="129" t="n">
        <f aca="false">ROUND(G23*H23,2)</f>
        <v>0</v>
      </c>
      <c r="J23" s="137" t="n">
        <v>21</v>
      </c>
      <c r="K23" s="129" t="n">
        <f aca="false">I23+((I23/100)*J23)</f>
        <v>0</v>
      </c>
      <c r="M23" s="139"/>
      <c r="N23" s="139"/>
      <c r="O23" s="176"/>
      <c r="P23" s="176"/>
    </row>
    <row r="24" s="138" customFormat="true" ht="11.25" hidden="false" customHeight="false" outlineLevel="0" collapsed="false">
      <c r="A24" s="132" t="n">
        <v>59</v>
      </c>
      <c r="B24" s="132"/>
      <c r="C24" s="132"/>
      <c r="D24" s="133" t="s">
        <v>79</v>
      </c>
      <c r="E24" s="140" t="s">
        <v>80</v>
      </c>
      <c r="F24" s="132" t="s">
        <v>81</v>
      </c>
      <c r="G24" s="135" t="n">
        <v>1</v>
      </c>
      <c r="H24" s="129"/>
      <c r="I24" s="129" t="n">
        <f aca="false">ROUND(G24*H24,2)</f>
        <v>0</v>
      </c>
      <c r="J24" s="137" t="n">
        <v>21</v>
      </c>
      <c r="K24" s="129" t="n">
        <f aca="false">I24+((I24/100)*J24)</f>
        <v>0</v>
      </c>
      <c r="M24" s="139"/>
      <c r="N24" s="139"/>
      <c r="O24" s="176"/>
      <c r="P24" s="176"/>
    </row>
    <row r="25" s="138" customFormat="true" ht="11.25" hidden="false" customHeight="false" outlineLevel="0" collapsed="false">
      <c r="A25" s="124"/>
      <c r="B25" s="125"/>
      <c r="C25" s="126"/>
      <c r="D25" s="127" t="s">
        <v>82</v>
      </c>
      <c r="E25" s="126" t="s">
        <v>83</v>
      </c>
      <c r="F25" s="126"/>
      <c r="G25" s="126"/>
      <c r="H25" s="126"/>
      <c r="I25" s="128" t="n">
        <f aca="false">I26+I35</f>
        <v>0</v>
      </c>
      <c r="J25" s="126"/>
      <c r="K25" s="129"/>
      <c r="L25" s="130"/>
      <c r="M25" s="139"/>
      <c r="N25" s="139"/>
      <c r="O25" s="176"/>
      <c r="P25" s="176"/>
    </row>
    <row r="26" s="138" customFormat="true" ht="11.25" hidden="false" customHeight="false" outlineLevel="0" collapsed="false">
      <c r="A26" s="132"/>
      <c r="B26" s="132"/>
      <c r="C26" s="132"/>
      <c r="D26" s="133"/>
      <c r="E26" s="134" t="s">
        <v>84</v>
      </c>
      <c r="F26" s="132"/>
      <c r="G26" s="135"/>
      <c r="H26" s="129"/>
      <c r="I26" s="136" t="n">
        <f aca="false">SUM(I27:I34)</f>
        <v>0</v>
      </c>
      <c r="J26" s="137"/>
      <c r="K26" s="129"/>
      <c r="M26" s="139"/>
      <c r="N26" s="177" t="n">
        <f aca="false">+I26</f>
        <v>0</v>
      </c>
      <c r="O26" s="176"/>
      <c r="P26" s="176"/>
    </row>
    <row r="27" s="138" customFormat="true" ht="67.5" hidden="false" customHeight="false" outlineLevel="0" collapsed="false">
      <c r="A27" s="132" t="n">
        <v>81</v>
      </c>
      <c r="B27" s="132"/>
      <c r="C27" s="132"/>
      <c r="D27" s="133" t="s">
        <v>85</v>
      </c>
      <c r="E27" s="141" t="s">
        <v>86</v>
      </c>
      <c r="F27" s="132" t="s">
        <v>66</v>
      </c>
      <c r="G27" s="135" t="n">
        <v>1</v>
      </c>
      <c r="H27" s="142"/>
      <c r="I27" s="142" t="n">
        <f aca="false">ROUND(G27*H27,2)</f>
        <v>0</v>
      </c>
      <c r="J27" s="137" t="n">
        <v>21</v>
      </c>
      <c r="K27" s="129" t="n">
        <f aca="false">I27+((I27/100)*J27)</f>
        <v>0</v>
      </c>
      <c r="L27" s="145"/>
      <c r="M27" s="139"/>
      <c r="N27" s="139"/>
      <c r="O27" s="176"/>
      <c r="P27" s="176"/>
    </row>
    <row r="28" s="138" customFormat="true" ht="56.25" hidden="false" customHeight="false" outlineLevel="0" collapsed="false">
      <c r="A28" s="132" t="n">
        <v>82</v>
      </c>
      <c r="B28" s="132"/>
      <c r="C28" s="132"/>
      <c r="D28" s="133" t="s">
        <v>87</v>
      </c>
      <c r="E28" s="141" t="s">
        <v>156</v>
      </c>
      <c r="F28" s="132" t="s">
        <v>66</v>
      </c>
      <c r="G28" s="135" t="n">
        <v>1</v>
      </c>
      <c r="H28" s="142"/>
      <c r="I28" s="142" t="n">
        <f aca="false">ROUND(G28*H28,2)</f>
        <v>0</v>
      </c>
      <c r="J28" s="137" t="n">
        <v>21</v>
      </c>
      <c r="K28" s="129" t="n">
        <f aca="false">I28+((I28/100)*J28)</f>
        <v>0</v>
      </c>
      <c r="L28" s="145"/>
      <c r="M28" s="139"/>
      <c r="N28" s="139"/>
      <c r="O28" s="176"/>
      <c r="P28" s="176"/>
    </row>
    <row r="29" s="138" customFormat="true" ht="90" hidden="false" customHeight="false" outlineLevel="0" collapsed="false">
      <c r="A29" s="132" t="n">
        <v>83</v>
      </c>
      <c r="B29" s="132"/>
      <c r="C29" s="132"/>
      <c r="D29" s="133" t="s">
        <v>89</v>
      </c>
      <c r="E29" s="141" t="s">
        <v>157</v>
      </c>
      <c r="F29" s="132" t="s">
        <v>66</v>
      </c>
      <c r="G29" s="135" t="n">
        <v>1</v>
      </c>
      <c r="H29" s="142"/>
      <c r="I29" s="142" t="n">
        <f aca="false">ROUND(G29*H29,2)</f>
        <v>0</v>
      </c>
      <c r="J29" s="137" t="n">
        <v>21</v>
      </c>
      <c r="K29" s="129" t="n">
        <f aca="false">I29+((I29/100)*J29)</f>
        <v>0</v>
      </c>
      <c r="L29" s="145"/>
      <c r="M29" s="139"/>
      <c r="N29" s="139"/>
      <c r="O29" s="176"/>
      <c r="P29" s="176"/>
    </row>
    <row r="30" s="138" customFormat="true" ht="22.5" hidden="false" customHeight="false" outlineLevel="0" collapsed="false">
      <c r="A30" s="132" t="n">
        <v>84</v>
      </c>
      <c r="B30" s="132"/>
      <c r="C30" s="132"/>
      <c r="D30" s="133" t="s">
        <v>91</v>
      </c>
      <c r="E30" s="141" t="s">
        <v>92</v>
      </c>
      <c r="F30" s="132" t="s">
        <v>66</v>
      </c>
      <c r="G30" s="135" t="n">
        <v>1</v>
      </c>
      <c r="H30" s="142"/>
      <c r="I30" s="142" t="n">
        <f aca="false">ROUND(G30*H30,2)</f>
        <v>0</v>
      </c>
      <c r="J30" s="137" t="n">
        <v>21</v>
      </c>
      <c r="K30" s="129" t="n">
        <f aca="false">I30+((I30/100)*J30)</f>
        <v>0</v>
      </c>
      <c r="M30" s="139"/>
      <c r="N30" s="139"/>
      <c r="O30" s="176"/>
      <c r="P30" s="176"/>
    </row>
    <row r="31" s="138" customFormat="true" ht="22.5" hidden="false" customHeight="false" outlineLevel="0" collapsed="false">
      <c r="A31" s="132" t="n">
        <v>85</v>
      </c>
      <c r="B31" s="132"/>
      <c r="C31" s="132"/>
      <c r="D31" s="133" t="s">
        <v>93</v>
      </c>
      <c r="E31" s="141" t="s">
        <v>158</v>
      </c>
      <c r="F31" s="132" t="s">
        <v>81</v>
      </c>
      <c r="G31" s="135" t="n">
        <v>1</v>
      </c>
      <c r="H31" s="142"/>
      <c r="I31" s="142" t="n">
        <f aca="false">ROUND(G31*H31,2)</f>
        <v>0</v>
      </c>
      <c r="J31" s="137" t="n">
        <v>21</v>
      </c>
      <c r="K31" s="129" t="n">
        <f aca="false">I31+((I31/100)*J31)</f>
        <v>0</v>
      </c>
      <c r="M31" s="139"/>
      <c r="N31" s="139"/>
      <c r="O31" s="176"/>
      <c r="P31" s="176"/>
    </row>
    <row r="32" s="138" customFormat="true" ht="67.5" hidden="false" customHeight="true" outlineLevel="0" collapsed="false">
      <c r="A32" s="132" t="n">
        <v>86</v>
      </c>
      <c r="B32" s="132"/>
      <c r="C32" s="132"/>
      <c r="D32" s="133" t="s">
        <v>95</v>
      </c>
      <c r="E32" s="141" t="s">
        <v>96</v>
      </c>
      <c r="F32" s="132" t="s">
        <v>66</v>
      </c>
      <c r="G32" s="135" t="n">
        <v>1</v>
      </c>
      <c r="H32" s="142"/>
      <c r="I32" s="142" t="n">
        <f aca="false">ROUND(G32*H32,2)</f>
        <v>0</v>
      </c>
      <c r="J32" s="137" t="n">
        <v>21</v>
      </c>
      <c r="K32" s="129" t="n">
        <f aca="false">I32+((I32/100)*J32)</f>
        <v>0</v>
      </c>
      <c r="L32" s="145"/>
      <c r="M32" s="139"/>
      <c r="N32" s="139"/>
      <c r="O32" s="176"/>
      <c r="P32" s="176"/>
      <c r="S32" s="178" t="s">
        <v>159</v>
      </c>
    </row>
    <row r="33" s="138" customFormat="true" ht="112.5" hidden="false" customHeight="false" outlineLevel="0" collapsed="false">
      <c r="A33" s="132" t="n">
        <v>87</v>
      </c>
      <c r="B33" s="132"/>
      <c r="C33" s="132"/>
      <c r="D33" s="133" t="s">
        <v>97</v>
      </c>
      <c r="E33" s="146" t="s">
        <v>160</v>
      </c>
      <c r="F33" s="132" t="s">
        <v>66</v>
      </c>
      <c r="G33" s="135" t="n">
        <v>1</v>
      </c>
      <c r="H33" s="142"/>
      <c r="I33" s="142" t="n">
        <f aca="false">ROUND(G33*H33,2)</f>
        <v>0</v>
      </c>
      <c r="J33" s="137" t="n">
        <v>21</v>
      </c>
      <c r="K33" s="129" t="n">
        <f aca="false">I33+((I33/100)*J33)</f>
        <v>0</v>
      </c>
      <c r="L33" s="145"/>
      <c r="M33" s="139"/>
      <c r="N33" s="139"/>
      <c r="O33" s="176"/>
      <c r="P33" s="176"/>
      <c r="S33" s="178"/>
    </row>
    <row r="34" s="138" customFormat="true" ht="67.5" hidden="false" customHeight="false" outlineLevel="0" collapsed="false">
      <c r="A34" s="132" t="n">
        <v>88</v>
      </c>
      <c r="B34" s="132"/>
      <c r="C34" s="132"/>
      <c r="D34" s="133" t="s">
        <v>99</v>
      </c>
      <c r="E34" s="146" t="s">
        <v>100</v>
      </c>
      <c r="F34" s="132" t="s">
        <v>66</v>
      </c>
      <c r="G34" s="135" t="n">
        <v>1</v>
      </c>
      <c r="H34" s="142"/>
      <c r="I34" s="142" t="n">
        <f aca="false">ROUND(G34*H34,2)</f>
        <v>0</v>
      </c>
      <c r="J34" s="137" t="n">
        <v>21</v>
      </c>
      <c r="K34" s="129" t="n">
        <f aca="false">I34+((I34/100)*J34)</f>
        <v>0</v>
      </c>
      <c r="M34" s="139"/>
      <c r="N34" s="139"/>
      <c r="O34" s="176"/>
      <c r="P34" s="176"/>
      <c r="S34" s="178"/>
    </row>
    <row r="35" s="138" customFormat="true" ht="11.25" hidden="false" customHeight="false" outlineLevel="0" collapsed="false">
      <c r="A35" s="132"/>
      <c r="B35" s="132"/>
      <c r="C35" s="132"/>
      <c r="D35" s="133"/>
      <c r="E35" s="147" t="s">
        <v>101</v>
      </c>
      <c r="F35" s="132"/>
      <c r="G35" s="135"/>
      <c r="H35" s="129"/>
      <c r="I35" s="136" t="n">
        <f aca="false">SUM(I36:I52)</f>
        <v>0</v>
      </c>
      <c r="J35" s="137"/>
      <c r="K35" s="129"/>
      <c r="M35" s="139"/>
      <c r="N35" s="177" t="n">
        <f aca="false">+I35</f>
        <v>0</v>
      </c>
      <c r="O35" s="176"/>
      <c r="P35" s="176"/>
      <c r="S35" s="178"/>
    </row>
    <row r="36" s="138" customFormat="true" ht="135" hidden="false" customHeight="false" outlineLevel="0" collapsed="false">
      <c r="A36" s="132" t="n">
        <v>89</v>
      </c>
      <c r="B36" s="132"/>
      <c r="C36" s="132"/>
      <c r="D36" s="133" t="s">
        <v>102</v>
      </c>
      <c r="E36" s="146" t="s">
        <v>103</v>
      </c>
      <c r="F36" s="132" t="s">
        <v>66</v>
      </c>
      <c r="G36" s="135" t="n">
        <v>25</v>
      </c>
      <c r="H36" s="129"/>
      <c r="I36" s="142" t="n">
        <f aca="false">ROUND(G36*H36,2)</f>
        <v>0</v>
      </c>
      <c r="J36" s="137" t="n">
        <v>21</v>
      </c>
      <c r="K36" s="129" t="n">
        <f aca="false">I36+((I36/100)*J36)</f>
        <v>0</v>
      </c>
      <c r="M36" s="139"/>
      <c r="N36" s="139"/>
      <c r="O36" s="176"/>
      <c r="P36" s="176"/>
    </row>
    <row r="37" s="138" customFormat="true" ht="123.75" hidden="false" customHeight="false" outlineLevel="0" collapsed="false">
      <c r="A37" s="132" t="n">
        <v>90</v>
      </c>
      <c r="B37" s="132"/>
      <c r="C37" s="132"/>
      <c r="D37" s="133" t="s">
        <v>104</v>
      </c>
      <c r="E37" s="146" t="s">
        <v>105</v>
      </c>
      <c r="F37" s="132" t="s">
        <v>66</v>
      </c>
      <c r="G37" s="135" t="n">
        <v>25</v>
      </c>
      <c r="H37" s="129"/>
      <c r="I37" s="142" t="n">
        <f aca="false">ROUND(G37*H37,2)</f>
        <v>0</v>
      </c>
      <c r="J37" s="137" t="n">
        <v>21</v>
      </c>
      <c r="K37" s="129" t="n">
        <f aca="false">I37+((I37/100)*J37)</f>
        <v>0</v>
      </c>
      <c r="M37" s="139"/>
      <c r="N37" s="139"/>
      <c r="O37" s="176"/>
      <c r="P37" s="176"/>
    </row>
    <row r="38" s="138" customFormat="true" ht="56.25" hidden="false" customHeight="false" outlineLevel="0" collapsed="false">
      <c r="A38" s="132" t="n">
        <v>91</v>
      </c>
      <c r="B38" s="132"/>
      <c r="C38" s="132"/>
      <c r="D38" s="133" t="s">
        <v>106</v>
      </c>
      <c r="E38" s="146" t="s">
        <v>107</v>
      </c>
      <c r="F38" s="132" t="s">
        <v>66</v>
      </c>
      <c r="G38" s="135" t="n">
        <v>4</v>
      </c>
      <c r="H38" s="129"/>
      <c r="I38" s="142" t="n">
        <f aca="false">ROUND(G38*H38,2)</f>
        <v>0</v>
      </c>
      <c r="J38" s="137" t="n">
        <v>21</v>
      </c>
      <c r="K38" s="129" t="n">
        <f aca="false">I38+((I38/100)*J38)</f>
        <v>0</v>
      </c>
      <c r="M38" s="139"/>
      <c r="N38" s="139"/>
      <c r="O38" s="176"/>
      <c r="P38" s="176"/>
    </row>
    <row r="39" s="138" customFormat="true" ht="112.5" hidden="false" customHeight="false" outlineLevel="0" collapsed="false">
      <c r="A39" s="132" t="n">
        <v>92</v>
      </c>
      <c r="B39" s="132"/>
      <c r="C39" s="132"/>
      <c r="D39" s="133" t="s">
        <v>108</v>
      </c>
      <c r="E39" s="146" t="s">
        <v>109</v>
      </c>
      <c r="F39" s="132" t="s">
        <v>66</v>
      </c>
      <c r="G39" s="135" t="n">
        <v>1</v>
      </c>
      <c r="H39" s="129"/>
      <c r="I39" s="142" t="n">
        <f aca="false">ROUND(G39*H39,2)</f>
        <v>0</v>
      </c>
      <c r="J39" s="137" t="n">
        <v>21</v>
      </c>
      <c r="K39" s="129" t="n">
        <f aca="false">I39+((I39/100)*J39)</f>
        <v>0</v>
      </c>
      <c r="M39" s="139"/>
      <c r="N39" s="139"/>
      <c r="O39" s="176"/>
      <c r="P39" s="176"/>
    </row>
    <row r="40" s="138" customFormat="true" ht="135" hidden="false" customHeight="false" outlineLevel="0" collapsed="false">
      <c r="A40" s="132" t="n">
        <v>93</v>
      </c>
      <c r="B40" s="132"/>
      <c r="C40" s="132"/>
      <c r="D40" s="133" t="s">
        <v>110</v>
      </c>
      <c r="E40" s="146" t="s">
        <v>111</v>
      </c>
      <c r="F40" s="132" t="s">
        <v>66</v>
      </c>
      <c r="G40" s="135" t="n">
        <v>1</v>
      </c>
      <c r="H40" s="129"/>
      <c r="I40" s="142" t="n">
        <f aca="false">ROUND(G40*H40,2)</f>
        <v>0</v>
      </c>
      <c r="J40" s="137" t="n">
        <v>21</v>
      </c>
      <c r="K40" s="129" t="n">
        <f aca="false">I40+((I40/100)*J40)</f>
        <v>0</v>
      </c>
      <c r="M40" s="139"/>
      <c r="N40" s="139"/>
      <c r="O40" s="176"/>
      <c r="P40" s="176"/>
    </row>
    <row r="41" s="138" customFormat="true" ht="123.75" hidden="false" customHeight="false" outlineLevel="0" collapsed="false">
      <c r="A41" s="132" t="n">
        <v>94</v>
      </c>
      <c r="B41" s="132"/>
      <c r="C41" s="132"/>
      <c r="D41" s="133" t="s">
        <v>112</v>
      </c>
      <c r="E41" s="146" t="s">
        <v>113</v>
      </c>
      <c r="F41" s="132" t="s">
        <v>66</v>
      </c>
      <c r="G41" s="135" t="n">
        <v>25</v>
      </c>
      <c r="H41" s="129"/>
      <c r="I41" s="142" t="n">
        <f aca="false">ROUND(G41*H41,2)</f>
        <v>0</v>
      </c>
      <c r="J41" s="137" t="n">
        <v>21</v>
      </c>
      <c r="K41" s="129" t="n">
        <f aca="false">I41+((I41/100)*J41)</f>
        <v>0</v>
      </c>
      <c r="L41" s="145"/>
      <c r="M41" s="139"/>
      <c r="N41" s="139"/>
      <c r="O41" s="176"/>
      <c r="P41" s="176"/>
    </row>
    <row r="42" s="138" customFormat="true" ht="112.5" hidden="false" customHeight="false" outlineLevel="0" collapsed="false">
      <c r="A42" s="132" t="n">
        <v>95</v>
      </c>
      <c r="B42" s="132"/>
      <c r="C42" s="132"/>
      <c r="D42" s="133" t="s">
        <v>114</v>
      </c>
      <c r="E42" s="146" t="s">
        <v>115</v>
      </c>
      <c r="F42" s="132" t="s">
        <v>66</v>
      </c>
      <c r="G42" s="135" t="n">
        <v>26</v>
      </c>
      <c r="H42" s="129"/>
      <c r="I42" s="142" t="n">
        <f aca="false">ROUND(G42*H42,2)</f>
        <v>0</v>
      </c>
      <c r="J42" s="137" t="n">
        <v>21</v>
      </c>
      <c r="K42" s="129" t="n">
        <f aca="false">I42+((I42/100)*J42)</f>
        <v>0</v>
      </c>
      <c r="M42" s="139"/>
      <c r="N42" s="139"/>
      <c r="O42" s="176"/>
      <c r="P42" s="176"/>
    </row>
    <row r="43" s="138" customFormat="true" ht="12.75" hidden="false" customHeight="false" outlineLevel="0" collapsed="false">
      <c r="A43" s="132" t="n">
        <v>96</v>
      </c>
      <c r="B43" s="132"/>
      <c r="C43" s="132"/>
      <c r="D43" s="179" t="s">
        <v>116</v>
      </c>
      <c r="E43" s="180" t="s">
        <v>117</v>
      </c>
      <c r="F43" s="181" t="s">
        <v>66</v>
      </c>
      <c r="G43" s="182" t="n">
        <v>1</v>
      </c>
      <c r="H43" s="183"/>
      <c r="I43" s="184" t="n">
        <f aca="false">ROUND(G43*H43,2)</f>
        <v>0</v>
      </c>
      <c r="J43" s="185" t="n">
        <v>21</v>
      </c>
      <c r="K43" s="183" t="n">
        <f aca="false">I43+((I43/100)*J43)</f>
        <v>0</v>
      </c>
      <c r="L43" s="186"/>
      <c r="M43" s="139"/>
      <c r="N43" s="139"/>
      <c r="O43" s="176"/>
      <c r="P43" s="176"/>
    </row>
    <row r="44" s="138" customFormat="true" ht="25.5" hidden="false" customHeight="false" outlineLevel="0" collapsed="false">
      <c r="A44" s="132" t="n">
        <v>97</v>
      </c>
      <c r="B44" s="132"/>
      <c r="C44" s="132"/>
      <c r="D44" s="133" t="s">
        <v>119</v>
      </c>
      <c r="E44" s="156" t="s">
        <v>120</v>
      </c>
      <c r="F44" s="132" t="s">
        <v>66</v>
      </c>
      <c r="G44" s="135" t="n">
        <v>1</v>
      </c>
      <c r="H44" s="129"/>
      <c r="I44" s="142" t="n">
        <f aca="false">ROUND(G44*H44,2)</f>
        <v>0</v>
      </c>
      <c r="J44" s="137" t="n">
        <v>21</v>
      </c>
      <c r="K44" s="129" t="n">
        <f aca="false">I44+((I44/100)*J44)</f>
        <v>0</v>
      </c>
      <c r="M44" s="139"/>
      <c r="N44" s="139"/>
      <c r="O44" s="176"/>
      <c r="P44" s="176"/>
    </row>
    <row r="45" s="138" customFormat="true" ht="123.75" hidden="false" customHeight="false" outlineLevel="0" collapsed="false">
      <c r="A45" s="132" t="n">
        <v>98</v>
      </c>
      <c r="B45" s="132"/>
      <c r="C45" s="132"/>
      <c r="D45" s="133" t="s">
        <v>121</v>
      </c>
      <c r="E45" s="146" t="s">
        <v>122</v>
      </c>
      <c r="F45" s="132" t="s">
        <v>66</v>
      </c>
      <c r="G45" s="135" t="n">
        <v>1</v>
      </c>
      <c r="H45" s="129"/>
      <c r="I45" s="142" t="n">
        <f aca="false">ROUND(G45*H45,2)</f>
        <v>0</v>
      </c>
      <c r="J45" s="137" t="n">
        <v>21</v>
      </c>
      <c r="K45" s="129" t="n">
        <f aca="false">I45+((I45/100)*J45)</f>
        <v>0</v>
      </c>
      <c r="L45" s="145"/>
      <c r="M45" s="139"/>
      <c r="N45" s="139"/>
      <c r="O45" s="176"/>
      <c r="P45" s="176"/>
    </row>
    <row r="46" s="138" customFormat="true" ht="56.25" hidden="false" customHeight="false" outlineLevel="0" collapsed="false">
      <c r="A46" s="132" t="n">
        <v>99</v>
      </c>
      <c r="B46" s="132"/>
      <c r="C46" s="132"/>
      <c r="D46" s="133" t="s">
        <v>123</v>
      </c>
      <c r="E46" s="141" t="s">
        <v>124</v>
      </c>
      <c r="F46" s="132" t="s">
        <v>66</v>
      </c>
      <c r="G46" s="135" t="n">
        <v>1</v>
      </c>
      <c r="H46" s="129"/>
      <c r="I46" s="142" t="n">
        <f aca="false">ROUND(G46*H46,2)</f>
        <v>0</v>
      </c>
      <c r="J46" s="137" t="n">
        <v>21</v>
      </c>
      <c r="K46" s="129" t="n">
        <f aca="false">I46+((I46/100)*J46)</f>
        <v>0</v>
      </c>
      <c r="M46" s="139"/>
      <c r="N46" s="139"/>
      <c r="O46" s="176"/>
      <c r="P46" s="176"/>
    </row>
    <row r="47" s="138" customFormat="true" ht="67.5" hidden="false" customHeight="false" outlineLevel="0" collapsed="false">
      <c r="A47" s="132" t="n">
        <v>100</v>
      </c>
      <c r="B47" s="132"/>
      <c r="C47" s="132"/>
      <c r="D47" s="133" t="s">
        <v>125</v>
      </c>
      <c r="E47" s="146" t="s">
        <v>126</v>
      </c>
      <c r="F47" s="132" t="s">
        <v>66</v>
      </c>
      <c r="G47" s="135" t="n">
        <v>2</v>
      </c>
      <c r="H47" s="129"/>
      <c r="I47" s="142" t="n">
        <f aca="false">ROUND(G47*H47,2)</f>
        <v>0</v>
      </c>
      <c r="J47" s="137" t="n">
        <v>21</v>
      </c>
      <c r="K47" s="129" t="n">
        <f aca="false">I47+((I47/100)*J47)</f>
        <v>0</v>
      </c>
      <c r="L47" s="145"/>
      <c r="M47" s="139"/>
      <c r="N47" s="139"/>
      <c r="O47" s="176"/>
      <c r="P47" s="176"/>
    </row>
    <row r="48" s="138" customFormat="true" ht="11.25" hidden="false" customHeight="false" outlineLevel="0" collapsed="false">
      <c r="A48" s="132"/>
      <c r="B48" s="132"/>
      <c r="C48" s="132"/>
      <c r="D48" s="133" t="s">
        <v>127</v>
      </c>
      <c r="E48" s="146" t="s">
        <v>128</v>
      </c>
      <c r="F48" s="132" t="s">
        <v>66</v>
      </c>
      <c r="G48" s="135" t="n">
        <v>2</v>
      </c>
      <c r="H48" s="129"/>
      <c r="I48" s="142" t="n">
        <f aca="false">ROUND(G48*H48,2)</f>
        <v>0</v>
      </c>
      <c r="J48" s="137" t="n">
        <v>21</v>
      </c>
      <c r="K48" s="129" t="n">
        <f aca="false">I48+((I48/100)*J48)</f>
        <v>0</v>
      </c>
      <c r="L48" s="145"/>
      <c r="M48" s="139"/>
      <c r="N48" s="139"/>
    </row>
    <row r="49" s="138" customFormat="true" ht="78.75" hidden="false" customHeight="false" outlineLevel="0" collapsed="false">
      <c r="A49" s="132" t="n">
        <v>101</v>
      </c>
      <c r="B49" s="132"/>
      <c r="C49" s="132"/>
      <c r="D49" s="133" t="s">
        <v>129</v>
      </c>
      <c r="E49" s="146" t="s">
        <v>130</v>
      </c>
      <c r="F49" s="132" t="s">
        <v>66</v>
      </c>
      <c r="G49" s="135" t="n">
        <v>1</v>
      </c>
      <c r="H49" s="129"/>
      <c r="I49" s="142" t="n">
        <f aca="false">ROUND(G49*H49,2)</f>
        <v>0</v>
      </c>
      <c r="J49" s="137" t="n">
        <v>21</v>
      </c>
      <c r="K49" s="129" t="n">
        <f aca="false">I49+((I49/100)*J49)</f>
        <v>0</v>
      </c>
      <c r="M49" s="139"/>
      <c r="N49" s="139"/>
      <c r="O49" s="176"/>
      <c r="P49" s="176"/>
    </row>
    <row r="50" s="138" customFormat="true" ht="90" hidden="false" customHeight="false" outlineLevel="0" collapsed="false">
      <c r="A50" s="132" t="n">
        <v>102</v>
      </c>
      <c r="B50" s="132"/>
      <c r="C50" s="132"/>
      <c r="D50" s="133" t="s">
        <v>131</v>
      </c>
      <c r="E50" s="141" t="s">
        <v>132</v>
      </c>
      <c r="F50" s="132" t="s">
        <v>66</v>
      </c>
      <c r="G50" s="135" t="n">
        <v>25</v>
      </c>
      <c r="H50" s="129"/>
      <c r="I50" s="142" t="n">
        <f aca="false">ROUND(G50*H50,2)</f>
        <v>0</v>
      </c>
      <c r="J50" s="137" t="n">
        <v>21</v>
      </c>
      <c r="K50" s="129" t="n">
        <f aca="false">I50+((I50/100)*J50)</f>
        <v>0</v>
      </c>
      <c r="L50" s="145"/>
      <c r="M50" s="139"/>
      <c r="N50" s="139"/>
      <c r="O50" s="176"/>
      <c r="P50" s="176"/>
    </row>
    <row r="51" s="138" customFormat="true" ht="33.75" hidden="false" customHeight="false" outlineLevel="0" collapsed="false">
      <c r="A51" s="132" t="n">
        <v>103</v>
      </c>
      <c r="B51" s="132"/>
      <c r="C51" s="132"/>
      <c r="D51" s="133" t="s">
        <v>133</v>
      </c>
      <c r="E51" s="146" t="s">
        <v>134</v>
      </c>
      <c r="F51" s="132" t="s">
        <v>66</v>
      </c>
      <c r="G51" s="135" t="n">
        <v>25</v>
      </c>
      <c r="H51" s="129"/>
      <c r="I51" s="142" t="n">
        <f aca="false">ROUND(G51*H51,2)</f>
        <v>0</v>
      </c>
      <c r="J51" s="137" t="n">
        <v>21</v>
      </c>
      <c r="K51" s="129" t="n">
        <f aca="false">I51+((I51/100)*J51)</f>
        <v>0</v>
      </c>
      <c r="M51" s="139"/>
      <c r="N51" s="139"/>
      <c r="O51" s="176"/>
      <c r="P51" s="176"/>
    </row>
    <row r="52" s="138" customFormat="true" ht="67.5" hidden="false" customHeight="false" outlineLevel="0" collapsed="false">
      <c r="A52" s="132" t="n">
        <v>104</v>
      </c>
      <c r="B52" s="132"/>
      <c r="C52" s="132"/>
      <c r="D52" s="133" t="s">
        <v>125</v>
      </c>
      <c r="E52" s="146" t="s">
        <v>126</v>
      </c>
      <c r="F52" s="132" t="s">
        <v>66</v>
      </c>
      <c r="G52" s="135" t="n">
        <v>25</v>
      </c>
      <c r="H52" s="129"/>
      <c r="I52" s="142" t="n">
        <f aca="false">ROUND(G52*H52,2)</f>
        <v>0</v>
      </c>
      <c r="J52" s="137" t="n">
        <v>21</v>
      </c>
      <c r="K52" s="129" t="n">
        <f aca="false">I52+((I52/100)*J52)</f>
        <v>0</v>
      </c>
      <c r="L52" s="145"/>
      <c r="M52" s="139"/>
      <c r="N52" s="139"/>
      <c r="O52" s="176"/>
      <c r="P52" s="176"/>
    </row>
    <row r="53" s="138" customFormat="true" ht="11.25" hidden="false" customHeight="false" outlineLevel="0" collapsed="false">
      <c r="A53" s="132"/>
      <c r="B53" s="132"/>
      <c r="C53" s="132"/>
      <c r="D53" s="133" t="s">
        <v>127</v>
      </c>
      <c r="E53" s="146" t="s">
        <v>128</v>
      </c>
      <c r="F53" s="132" t="s">
        <v>66</v>
      </c>
      <c r="G53" s="135" t="n">
        <v>25</v>
      </c>
      <c r="H53" s="129"/>
      <c r="I53" s="142" t="n">
        <f aca="false">ROUND(G53*H53,2)</f>
        <v>0</v>
      </c>
      <c r="J53" s="137" t="n">
        <v>21</v>
      </c>
      <c r="K53" s="129" t="n">
        <f aca="false">I53+((I53/100)*J53)</f>
        <v>0</v>
      </c>
      <c r="L53" s="145"/>
      <c r="M53" s="139"/>
      <c r="N53" s="139"/>
    </row>
    <row r="54" customFormat="false" ht="78.75" hidden="false" customHeight="false" outlineLevel="0" collapsed="false">
      <c r="A54" s="187"/>
      <c r="B54" s="162"/>
      <c r="C54" s="162"/>
      <c r="D54" s="133" t="s">
        <v>135</v>
      </c>
      <c r="E54" s="146" t="s">
        <v>130</v>
      </c>
      <c r="F54" s="132" t="s">
        <v>66</v>
      </c>
      <c r="G54" s="135" t="n">
        <v>25</v>
      </c>
      <c r="H54" s="129"/>
      <c r="I54" s="142" t="n">
        <f aca="false">ROUND(G54*H54,2)</f>
        <v>0</v>
      </c>
      <c r="J54" s="137" t="n">
        <v>21</v>
      </c>
      <c r="K54" s="129" t="n">
        <f aca="false">I54+((I54/100)*J54)</f>
        <v>0</v>
      </c>
      <c r="L54" s="138"/>
      <c r="M54" s="159"/>
      <c r="N54" s="159"/>
      <c r="O54" s="174"/>
      <c r="P54" s="174"/>
    </row>
    <row r="55" customFormat="false" ht="67.5" hidden="false" customHeight="false" outlineLevel="0" collapsed="false">
      <c r="A55" s="188"/>
      <c r="B55" s="188"/>
      <c r="C55" s="188"/>
      <c r="D55" s="133" t="s">
        <v>136</v>
      </c>
      <c r="E55" s="146" t="s">
        <v>137</v>
      </c>
      <c r="F55" s="132" t="s">
        <v>66</v>
      </c>
      <c r="G55" s="135" t="n">
        <v>2</v>
      </c>
      <c r="H55" s="129"/>
      <c r="I55" s="142" t="n">
        <f aca="false">ROUND(G55*H55,2)</f>
        <v>0</v>
      </c>
      <c r="J55" s="137" t="n">
        <v>21</v>
      </c>
      <c r="K55" s="129" t="n">
        <f aca="false">I55+((I55/100)*J55)</f>
        <v>0</v>
      </c>
      <c r="L55" s="138"/>
    </row>
    <row r="56" customFormat="false" ht="11.25" hidden="false" customHeight="false" outlineLevel="0" collapsed="false">
      <c r="A56" s="188"/>
      <c r="B56" s="188"/>
      <c r="C56" s="188"/>
      <c r="D56" s="189"/>
      <c r="E56" s="162" t="s">
        <v>151</v>
      </c>
      <c r="F56" s="188"/>
      <c r="G56" s="188"/>
      <c r="H56" s="129"/>
      <c r="I56" s="163" t="n">
        <f aca="false">+I35+I26+I15</f>
        <v>0</v>
      </c>
      <c r="J56" s="188"/>
      <c r="K56" s="188"/>
      <c r="L56" s="138"/>
    </row>
    <row r="57" customFormat="false" ht="11.25" hidden="false" customHeight="false" outlineLevel="0" collapsed="false">
      <c r="L57" s="138"/>
    </row>
    <row r="58" customFormat="false" ht="11.25" hidden="false" customHeight="false" outlineLevel="0" collapsed="false">
      <c r="L58" s="166"/>
      <c r="M58" s="190" t="n">
        <f aca="false">SUM(M14:M54)</f>
        <v>0</v>
      </c>
      <c r="N58" s="190" t="n">
        <f aca="false">SUM(N14:N54)</f>
        <v>0</v>
      </c>
    </row>
    <row r="59" customFormat="false" ht="11.25" hidden="false" customHeight="false" outlineLevel="0" collapsed="false">
      <c r="L59" s="138"/>
    </row>
    <row r="60" customFormat="false" ht="11.25" hidden="false" customHeight="false" outlineLevel="0" collapsed="false">
      <c r="I60" s="168"/>
      <c r="L60" s="157"/>
    </row>
  </sheetData>
  <mergeCells count="7">
    <mergeCell ref="C3:E3"/>
    <mergeCell ref="C7:E7"/>
    <mergeCell ref="C8:D8"/>
    <mergeCell ref="C9:D9"/>
    <mergeCell ref="M11:N11"/>
    <mergeCell ref="O11:P11"/>
    <mergeCell ref="S32:S35"/>
  </mergeCells>
  <printOptions headings="false" gridLines="false" gridLinesSet="true" horizontalCentered="false" verticalCentered="false"/>
  <pageMargins left="0.708333333333333" right="0.708333333333333" top="0.7875" bottom="0.7875" header="0.511805555555555" footer="0.511805555555555"/>
  <pageSetup paperSize="9" scale="100" firstPageNumber="0" fitToWidth="1" fitToHeight="28"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FFFF00"/>
    <pageSetUpPr fitToPage="true"/>
  </sheetPr>
  <dimension ref="A1:O4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L29" activeCellId="0" sqref="L29"/>
    </sheetView>
  </sheetViews>
  <sheetFormatPr defaultColWidth="11.43359375" defaultRowHeight="11.25" zeroHeight="false" outlineLevelRow="0" outlineLevelCol="0"/>
  <cols>
    <col collapsed="false" customWidth="true" hidden="false" outlineLevel="0" max="1" min="1" style="105" width="4.43"/>
    <col collapsed="false" customWidth="true" hidden="false" outlineLevel="0" max="2" min="2" style="105" width="4.71"/>
    <col collapsed="false" customWidth="true" hidden="false" outlineLevel="0" max="3" min="3" style="106" width="12.71"/>
    <col collapsed="false" customWidth="true" hidden="false" outlineLevel="0" max="4" min="4" style="191" width="55.43"/>
    <col collapsed="false" customWidth="true" hidden="false" outlineLevel="0" max="5" min="5" style="105" width="6.01"/>
    <col collapsed="false" customWidth="true" hidden="false" outlineLevel="0" max="6" min="6" style="105" width="9.85"/>
    <col collapsed="false" customWidth="true" hidden="false" outlineLevel="0" max="7" min="7" style="105" width="12.86"/>
    <col collapsed="false" customWidth="true" hidden="false" outlineLevel="0" max="8" min="8" style="105" width="13.43"/>
    <col collapsed="false" customWidth="true" hidden="false" outlineLevel="0" max="9" min="9" style="105" width="5.28"/>
    <col collapsed="false" customWidth="true" hidden="false" outlineLevel="0" max="10" min="10" style="105" width="9.14"/>
    <col collapsed="false" customWidth="true" hidden="false" outlineLevel="0" max="11" min="11" style="105" width="18.14"/>
    <col collapsed="false" customWidth="false" hidden="false" outlineLevel="0" max="13" min="12" style="107" width="11.42"/>
    <col collapsed="false" customWidth="false" hidden="false" outlineLevel="0" max="247" min="14" style="105" width="11.42"/>
    <col collapsed="false" customWidth="true" hidden="false" outlineLevel="0" max="248" min="248" style="105" width="4.43"/>
    <col collapsed="false" customWidth="true" hidden="false" outlineLevel="0" max="249" min="249" style="105" width="4.71"/>
    <col collapsed="false" customWidth="true" hidden="false" outlineLevel="0" max="250" min="250" style="105" width="12.71"/>
    <col collapsed="false" customWidth="true" hidden="false" outlineLevel="0" max="251" min="251" style="105" width="55.43"/>
    <col collapsed="false" customWidth="true" hidden="false" outlineLevel="0" max="252" min="252" style="105" width="6.01"/>
    <col collapsed="false" customWidth="true" hidden="false" outlineLevel="0" max="253" min="253" style="105" width="9.85"/>
    <col collapsed="false" customWidth="true" hidden="false" outlineLevel="0" max="254" min="254" style="105" width="9.71"/>
    <col collapsed="false" customWidth="true" hidden="false" outlineLevel="0" max="255" min="255" style="105" width="13.43"/>
    <col collapsed="false" customWidth="true" hidden="false" outlineLevel="0" max="256" min="256" style="105" width="5.28"/>
    <col collapsed="false" customWidth="true" hidden="false" outlineLevel="0" max="257" min="257" style="105" width="9.14"/>
    <col collapsed="false" customWidth="false" hidden="false" outlineLevel="0" max="494" min="258" style="105" width="11.42"/>
    <col collapsed="false" customWidth="true" hidden="false" outlineLevel="0" max="495" min="495" style="105" width="4.43"/>
    <col collapsed="false" customWidth="true" hidden="false" outlineLevel="0" max="496" min="496" style="105" width="4.71"/>
    <col collapsed="false" customWidth="true" hidden="false" outlineLevel="0" max="497" min="497" style="105" width="12.71"/>
    <col collapsed="false" customWidth="true" hidden="false" outlineLevel="0" max="498" min="498" style="105" width="55.43"/>
    <col collapsed="false" customWidth="true" hidden="false" outlineLevel="0" max="499" min="499" style="105" width="6.01"/>
    <col collapsed="false" customWidth="true" hidden="false" outlineLevel="0" max="500" min="500" style="105" width="9.85"/>
    <col collapsed="false" customWidth="true" hidden="false" outlineLevel="0" max="501" min="501" style="105" width="9.71"/>
    <col collapsed="false" customWidth="true" hidden="false" outlineLevel="0" max="502" min="502" style="105" width="13.43"/>
    <col collapsed="false" customWidth="true" hidden="false" outlineLevel="0" max="503" min="503" style="105" width="5.28"/>
    <col collapsed="false" customWidth="true" hidden="false" outlineLevel="0" max="504" min="504" style="105" width="9.14"/>
    <col collapsed="false" customWidth="false" hidden="false" outlineLevel="0" max="741" min="505" style="105" width="11.42"/>
    <col collapsed="false" customWidth="true" hidden="false" outlineLevel="0" max="742" min="742" style="105" width="4.43"/>
    <col collapsed="false" customWidth="true" hidden="false" outlineLevel="0" max="743" min="743" style="105" width="4.71"/>
    <col collapsed="false" customWidth="true" hidden="false" outlineLevel="0" max="744" min="744" style="105" width="12.71"/>
    <col collapsed="false" customWidth="true" hidden="false" outlineLevel="0" max="745" min="745" style="105" width="55.43"/>
    <col collapsed="false" customWidth="true" hidden="false" outlineLevel="0" max="746" min="746" style="105" width="6.01"/>
    <col collapsed="false" customWidth="true" hidden="false" outlineLevel="0" max="747" min="747" style="105" width="9.85"/>
    <col collapsed="false" customWidth="true" hidden="false" outlineLevel="0" max="748" min="748" style="105" width="9.71"/>
    <col collapsed="false" customWidth="true" hidden="false" outlineLevel="0" max="749" min="749" style="105" width="13.43"/>
    <col collapsed="false" customWidth="true" hidden="false" outlineLevel="0" max="750" min="750" style="105" width="5.28"/>
    <col collapsed="false" customWidth="true" hidden="false" outlineLevel="0" max="751" min="751" style="105" width="9.14"/>
    <col collapsed="false" customWidth="false" hidden="false" outlineLevel="0" max="988" min="752" style="105" width="11.42"/>
    <col collapsed="false" customWidth="true" hidden="false" outlineLevel="0" max="989" min="989" style="105" width="4.43"/>
    <col collapsed="false" customWidth="true" hidden="false" outlineLevel="0" max="990" min="990" style="105" width="4.71"/>
    <col collapsed="false" customWidth="true" hidden="false" outlineLevel="0" max="991" min="991" style="105" width="12.71"/>
    <col collapsed="false" customWidth="true" hidden="false" outlineLevel="0" max="992" min="992" style="105" width="55.43"/>
    <col collapsed="false" customWidth="true" hidden="false" outlineLevel="0" max="993" min="993" style="105" width="6.01"/>
    <col collapsed="false" customWidth="true" hidden="false" outlineLevel="0" max="994" min="994" style="105" width="9.85"/>
    <col collapsed="false" customWidth="true" hidden="false" outlineLevel="0" max="995" min="995" style="105" width="9.71"/>
    <col collapsed="false" customWidth="true" hidden="false" outlineLevel="0" max="996" min="996" style="105" width="13.43"/>
    <col collapsed="false" customWidth="true" hidden="false" outlineLevel="0" max="997" min="997" style="105" width="5.28"/>
    <col collapsed="false" customWidth="true" hidden="false" outlineLevel="0" max="998" min="998" style="105" width="9.14"/>
    <col collapsed="false" customWidth="false" hidden="false" outlineLevel="0" max="1025" min="999" style="105" width="11.42"/>
  </cols>
  <sheetData>
    <row r="1" customFormat="false" ht="18" hidden="false" customHeight="false" outlineLevel="0" collapsed="false">
      <c r="A1" s="192" t="s">
        <v>161</v>
      </c>
      <c r="B1" s="109"/>
      <c r="C1" s="110"/>
      <c r="D1" s="193"/>
      <c r="E1" s="109"/>
      <c r="F1" s="109"/>
      <c r="G1" s="109"/>
      <c r="H1" s="109"/>
      <c r="I1" s="109"/>
      <c r="J1" s="109"/>
    </row>
    <row r="2" customFormat="false" ht="5.25" hidden="false" customHeight="true" outlineLevel="0" collapsed="false">
      <c r="A2" s="109"/>
      <c r="B2" s="109"/>
      <c r="C2" s="110"/>
      <c r="D2" s="193"/>
      <c r="E2" s="109"/>
      <c r="F2" s="109"/>
      <c r="G2" s="109"/>
      <c r="H2" s="109"/>
      <c r="I2" s="109"/>
      <c r="J2" s="109"/>
    </row>
    <row r="3" customFormat="false" ht="33.75" hidden="false" customHeight="false" outlineLevel="0" collapsed="false">
      <c r="A3" s="118" t="s">
        <v>48</v>
      </c>
      <c r="B3" s="118" t="s">
        <v>49</v>
      </c>
      <c r="C3" s="118" t="s">
        <v>50</v>
      </c>
      <c r="D3" s="194" t="s">
        <v>51</v>
      </c>
      <c r="E3" s="118" t="s">
        <v>52</v>
      </c>
      <c r="F3" s="118" t="s">
        <v>53</v>
      </c>
      <c r="G3" s="118" t="s">
        <v>54</v>
      </c>
      <c r="H3" s="118" t="s">
        <v>23</v>
      </c>
      <c r="I3" s="118" t="s">
        <v>55</v>
      </c>
      <c r="J3" s="118" t="s">
        <v>56</v>
      </c>
      <c r="K3" s="121"/>
      <c r="L3" s="171" t="s">
        <v>58</v>
      </c>
      <c r="M3" s="171"/>
      <c r="N3" s="172" t="s">
        <v>153</v>
      </c>
      <c r="O3" s="172"/>
    </row>
    <row r="4" customFormat="false" ht="11.25" hidden="false" customHeight="false" outlineLevel="0" collapsed="false">
      <c r="A4" s="120" t="n">
        <v>2</v>
      </c>
      <c r="B4" s="120" t="n">
        <v>3</v>
      </c>
      <c r="C4" s="120" t="n">
        <v>4</v>
      </c>
      <c r="D4" s="195" t="n">
        <v>5</v>
      </c>
      <c r="E4" s="120" t="n">
        <v>6</v>
      </c>
      <c r="F4" s="120" t="n">
        <v>7</v>
      </c>
      <c r="G4" s="120" t="n">
        <v>8</v>
      </c>
      <c r="H4" s="120" t="n">
        <v>9</v>
      </c>
      <c r="I4" s="120" t="n">
        <v>10</v>
      </c>
      <c r="J4" s="120" t="n">
        <v>11</v>
      </c>
      <c r="K4" s="121"/>
      <c r="L4" s="159" t="s">
        <v>59</v>
      </c>
      <c r="M4" s="159" t="s">
        <v>60</v>
      </c>
      <c r="N4" s="173" t="s">
        <v>154</v>
      </c>
      <c r="O4" s="173" t="s">
        <v>155</v>
      </c>
    </row>
    <row r="5" customFormat="false" ht="4.5" hidden="false" customHeight="true" outlineLevel="0" collapsed="false">
      <c r="A5" s="109"/>
      <c r="B5" s="109"/>
      <c r="C5" s="110"/>
      <c r="D5" s="193"/>
      <c r="E5" s="109"/>
      <c r="F5" s="109"/>
      <c r="G5" s="109"/>
      <c r="H5" s="109"/>
      <c r="I5" s="109"/>
      <c r="J5" s="109"/>
      <c r="L5" s="159"/>
      <c r="M5" s="159"/>
      <c r="N5" s="188"/>
      <c r="O5" s="188"/>
    </row>
    <row r="6" s="130" customFormat="true" ht="18" hidden="false" customHeight="true" outlineLevel="0" collapsed="false">
      <c r="A6" s="125"/>
      <c r="B6" s="126"/>
      <c r="C6" s="127" t="s">
        <v>61</v>
      </c>
      <c r="D6" s="196" t="s">
        <v>62</v>
      </c>
      <c r="E6" s="126"/>
      <c r="F6" s="126"/>
      <c r="G6" s="126"/>
      <c r="H6" s="128" t="n">
        <f aca="false">H7</f>
        <v>0</v>
      </c>
      <c r="I6" s="126"/>
      <c r="J6" s="129"/>
      <c r="L6" s="131" t="n">
        <f aca="false">+H6</f>
        <v>0</v>
      </c>
      <c r="M6" s="123"/>
      <c r="N6" s="126"/>
      <c r="O6" s="126"/>
    </row>
    <row r="7" s="138" customFormat="true" ht="18" hidden="false" customHeight="true" outlineLevel="0" collapsed="false">
      <c r="A7" s="132"/>
      <c r="B7" s="132"/>
      <c r="C7" s="133"/>
      <c r="D7" s="197" t="s">
        <v>63</v>
      </c>
      <c r="E7" s="132"/>
      <c r="F7" s="135"/>
      <c r="G7" s="129"/>
      <c r="H7" s="136" t="n">
        <f aca="false">SUM(H8:H16)</f>
        <v>0</v>
      </c>
      <c r="I7" s="137"/>
      <c r="J7" s="129"/>
      <c r="L7" s="139"/>
      <c r="M7" s="139"/>
      <c r="N7" s="198"/>
      <c r="O7" s="198"/>
    </row>
    <row r="8" s="138" customFormat="true" ht="12" hidden="false" customHeight="true" outlineLevel="0" collapsed="false">
      <c r="A8" s="132"/>
      <c r="B8" s="132"/>
      <c r="C8" s="133" t="s">
        <v>64</v>
      </c>
      <c r="D8" s="199" t="s">
        <v>65</v>
      </c>
      <c r="E8" s="132" t="s">
        <v>66</v>
      </c>
      <c r="F8" s="135" t="n">
        <v>20</v>
      </c>
      <c r="G8" s="129"/>
      <c r="H8" s="129" t="n">
        <f aca="false">ROUND(F8*G8,2)</f>
        <v>0</v>
      </c>
      <c r="I8" s="137" t="n">
        <v>21</v>
      </c>
      <c r="J8" s="129" t="n">
        <f aca="false">H8+((H8/100)*I8)</f>
        <v>0</v>
      </c>
      <c r="L8" s="139"/>
      <c r="M8" s="139"/>
      <c r="N8" s="198"/>
      <c r="O8" s="198"/>
    </row>
    <row r="9" s="138" customFormat="true" ht="12" hidden="false" customHeight="true" outlineLevel="0" collapsed="false">
      <c r="A9" s="132"/>
      <c r="B9" s="132"/>
      <c r="C9" s="133" t="s">
        <v>67</v>
      </c>
      <c r="D9" s="199" t="s">
        <v>68</v>
      </c>
      <c r="E9" s="132" t="s">
        <v>66</v>
      </c>
      <c r="F9" s="135" t="n">
        <f aca="false">F8</f>
        <v>20</v>
      </c>
      <c r="G9" s="129"/>
      <c r="H9" s="129" t="n">
        <f aca="false">ROUND(F9*G9,2)</f>
        <v>0</v>
      </c>
      <c r="I9" s="137" t="n">
        <v>21</v>
      </c>
      <c r="J9" s="129" t="n">
        <f aca="false">H9+((H9/100)*I9)</f>
        <v>0</v>
      </c>
      <c r="L9" s="139"/>
      <c r="M9" s="139"/>
      <c r="N9" s="198"/>
      <c r="O9" s="198"/>
    </row>
    <row r="10" s="138" customFormat="true" ht="12" hidden="false" customHeight="true" outlineLevel="0" collapsed="false">
      <c r="A10" s="132"/>
      <c r="B10" s="132"/>
      <c r="C10" s="133" t="s">
        <v>69</v>
      </c>
      <c r="D10" s="199" t="s">
        <v>70</v>
      </c>
      <c r="E10" s="132" t="s">
        <v>66</v>
      </c>
      <c r="F10" s="135" t="n">
        <v>1</v>
      </c>
      <c r="G10" s="129"/>
      <c r="H10" s="129" t="n">
        <f aca="false">ROUND(F10*G10,2)</f>
        <v>0</v>
      </c>
      <c r="I10" s="137" t="n">
        <v>21</v>
      </c>
      <c r="J10" s="129" t="n">
        <f aca="false">H10+((H10/100)*I10)</f>
        <v>0</v>
      </c>
      <c r="L10" s="139"/>
      <c r="M10" s="139"/>
      <c r="N10" s="198"/>
      <c r="O10" s="198"/>
    </row>
    <row r="11" s="138" customFormat="true" ht="12" hidden="false" customHeight="true" outlineLevel="0" collapsed="false">
      <c r="A11" s="132"/>
      <c r="B11" s="132"/>
      <c r="C11" s="133" t="s">
        <v>67</v>
      </c>
      <c r="D11" s="199" t="s">
        <v>71</v>
      </c>
      <c r="E11" s="132" t="s">
        <v>66</v>
      </c>
      <c r="F11" s="135" t="n">
        <f aca="false">F10</f>
        <v>1</v>
      </c>
      <c r="G11" s="129"/>
      <c r="H11" s="129" t="n">
        <f aca="false">ROUND(F11*G11,2)</f>
        <v>0</v>
      </c>
      <c r="I11" s="137" t="n">
        <v>21</v>
      </c>
      <c r="J11" s="129" t="n">
        <f aca="false">H11+((H11/100)*I11)</f>
        <v>0</v>
      </c>
      <c r="L11" s="139"/>
      <c r="M11" s="139"/>
      <c r="N11" s="198"/>
      <c r="O11" s="198"/>
    </row>
    <row r="12" s="138" customFormat="true" ht="12" hidden="false" customHeight="true" outlineLevel="0" collapsed="false">
      <c r="A12" s="132"/>
      <c r="B12" s="132"/>
      <c r="C12" s="133" t="s">
        <v>72</v>
      </c>
      <c r="D12" s="199" t="s">
        <v>73</v>
      </c>
      <c r="E12" s="132" t="s">
        <v>66</v>
      </c>
      <c r="F12" s="135" t="n">
        <v>18</v>
      </c>
      <c r="G12" s="129"/>
      <c r="H12" s="129" t="n">
        <f aca="false">ROUND(F12*G12,2)</f>
        <v>0</v>
      </c>
      <c r="I12" s="137" t="n">
        <v>21</v>
      </c>
      <c r="J12" s="129" t="n">
        <f aca="false">H12+((H12/100)*I12)</f>
        <v>0</v>
      </c>
      <c r="L12" s="139"/>
      <c r="M12" s="139"/>
      <c r="N12" s="198"/>
      <c r="O12" s="198"/>
    </row>
    <row r="13" s="138" customFormat="true" ht="12" hidden="false" customHeight="true" outlineLevel="0" collapsed="false">
      <c r="A13" s="132"/>
      <c r="B13" s="132"/>
      <c r="C13" s="133" t="s">
        <v>67</v>
      </c>
      <c r="D13" s="199" t="s">
        <v>74</v>
      </c>
      <c r="E13" s="132" t="s">
        <v>66</v>
      </c>
      <c r="F13" s="135" t="n">
        <f aca="false">F12</f>
        <v>18</v>
      </c>
      <c r="G13" s="129"/>
      <c r="H13" s="129" t="n">
        <f aca="false">ROUND(F13*G13,2)</f>
        <v>0</v>
      </c>
      <c r="I13" s="137" t="n">
        <v>21</v>
      </c>
      <c r="J13" s="129" t="n">
        <f aca="false">H13+((H13/100)*I13)</f>
        <v>0</v>
      </c>
      <c r="L13" s="139"/>
      <c r="M13" s="139"/>
      <c r="N13" s="198"/>
      <c r="O13" s="198"/>
    </row>
    <row r="14" s="138" customFormat="true" ht="12" hidden="false" customHeight="true" outlineLevel="0" collapsed="false">
      <c r="A14" s="132"/>
      <c r="B14" s="132"/>
      <c r="C14" s="133" t="s">
        <v>75</v>
      </c>
      <c r="D14" s="199" t="s">
        <v>76</v>
      </c>
      <c r="E14" s="132" t="s">
        <v>77</v>
      </c>
      <c r="F14" s="135" t="n">
        <v>400</v>
      </c>
      <c r="G14" s="129"/>
      <c r="H14" s="129" t="n">
        <f aca="false">ROUND(F14*G14,2)</f>
        <v>0</v>
      </c>
      <c r="I14" s="137" t="n">
        <v>21</v>
      </c>
      <c r="J14" s="129" t="n">
        <f aca="false">H14+((H14/100)*I14)</f>
        <v>0</v>
      </c>
      <c r="L14" s="139"/>
      <c r="M14" s="139"/>
      <c r="N14" s="198"/>
      <c r="O14" s="198"/>
    </row>
    <row r="15" s="138" customFormat="true" ht="12" hidden="false" customHeight="true" outlineLevel="0" collapsed="false">
      <c r="A15" s="132"/>
      <c r="B15" s="132"/>
      <c r="C15" s="133" t="s">
        <v>67</v>
      </c>
      <c r="D15" s="199" t="s">
        <v>78</v>
      </c>
      <c r="E15" s="132" t="s">
        <v>77</v>
      </c>
      <c r="F15" s="135" t="n">
        <f aca="false">F14</f>
        <v>400</v>
      </c>
      <c r="G15" s="129"/>
      <c r="H15" s="129" t="n">
        <f aca="false">ROUND(F15*G15,2)</f>
        <v>0</v>
      </c>
      <c r="I15" s="137" t="n">
        <v>21</v>
      </c>
      <c r="J15" s="129" t="n">
        <f aca="false">H15+((H15/100)*I15)</f>
        <v>0</v>
      </c>
      <c r="L15" s="139"/>
      <c r="M15" s="139"/>
      <c r="N15" s="198"/>
      <c r="O15" s="198"/>
    </row>
    <row r="16" s="138" customFormat="true" ht="12" hidden="false" customHeight="true" outlineLevel="0" collapsed="false">
      <c r="A16" s="132"/>
      <c r="B16" s="132"/>
      <c r="C16" s="133" t="s">
        <v>79</v>
      </c>
      <c r="D16" s="199" t="s">
        <v>80</v>
      </c>
      <c r="E16" s="132" t="s">
        <v>81</v>
      </c>
      <c r="F16" s="135" t="n">
        <v>1</v>
      </c>
      <c r="G16" s="129"/>
      <c r="H16" s="129" t="n">
        <f aca="false">ROUND(F16*G16,2)</f>
        <v>0</v>
      </c>
      <c r="I16" s="137" t="n">
        <v>21</v>
      </c>
      <c r="J16" s="129" t="n">
        <f aca="false">H16+((H16/100)*I16)</f>
        <v>0</v>
      </c>
      <c r="L16" s="139"/>
      <c r="M16" s="139"/>
      <c r="N16" s="198"/>
      <c r="O16" s="198"/>
    </row>
    <row r="17" s="130" customFormat="true" ht="18" hidden="false" customHeight="true" outlineLevel="0" collapsed="false">
      <c r="A17" s="125"/>
      <c r="B17" s="126"/>
      <c r="C17" s="127" t="s">
        <v>82</v>
      </c>
      <c r="D17" s="196" t="s">
        <v>83</v>
      </c>
      <c r="E17" s="126"/>
      <c r="F17" s="126"/>
      <c r="G17" s="126"/>
      <c r="H17" s="128" t="n">
        <f aca="false">+H18+H27</f>
        <v>0</v>
      </c>
      <c r="I17" s="126"/>
      <c r="J17" s="129"/>
      <c r="L17" s="123"/>
      <c r="M17" s="123"/>
      <c r="N17" s="126"/>
      <c r="O17" s="126"/>
    </row>
    <row r="18" s="138" customFormat="true" ht="18" hidden="false" customHeight="true" outlineLevel="0" collapsed="false">
      <c r="A18" s="132"/>
      <c r="B18" s="132"/>
      <c r="C18" s="133"/>
      <c r="D18" s="197" t="s">
        <v>84</v>
      </c>
      <c r="E18" s="132"/>
      <c r="F18" s="135"/>
      <c r="G18" s="129"/>
      <c r="H18" s="136" t="n">
        <f aca="false">SUM(H19:H26)</f>
        <v>0</v>
      </c>
      <c r="I18" s="137"/>
      <c r="J18" s="129"/>
      <c r="L18" s="139"/>
      <c r="M18" s="177" t="n">
        <f aca="false">+H18</f>
        <v>0</v>
      </c>
      <c r="N18" s="200"/>
      <c r="O18" s="198"/>
    </row>
    <row r="19" s="138" customFormat="true" ht="67.5" hidden="false" customHeight="true" outlineLevel="0" collapsed="false">
      <c r="A19" s="132"/>
      <c r="B19" s="132"/>
      <c r="C19" s="133" t="s">
        <v>85</v>
      </c>
      <c r="D19" s="141" t="s">
        <v>86</v>
      </c>
      <c r="E19" s="132" t="s">
        <v>66</v>
      </c>
      <c r="F19" s="135" t="n">
        <v>1</v>
      </c>
      <c r="G19" s="142"/>
      <c r="H19" s="142" t="n">
        <f aca="false">ROUND(F19*G19,2)</f>
        <v>0</v>
      </c>
      <c r="I19" s="137" t="n">
        <v>21</v>
      </c>
      <c r="J19" s="129" t="n">
        <f aca="false">H19+((H19/100)*I19)</f>
        <v>0</v>
      </c>
      <c r="K19" s="145"/>
      <c r="L19" s="139"/>
      <c r="M19" s="139"/>
      <c r="N19" s="198"/>
      <c r="O19" s="198"/>
    </row>
    <row r="20" s="138" customFormat="true" ht="57" hidden="false" customHeight="true" outlineLevel="0" collapsed="false">
      <c r="A20" s="132"/>
      <c r="B20" s="132"/>
      <c r="C20" s="133" t="s">
        <v>87</v>
      </c>
      <c r="D20" s="141" t="s">
        <v>156</v>
      </c>
      <c r="E20" s="132" t="s">
        <v>66</v>
      </c>
      <c r="F20" s="135" t="n">
        <v>1</v>
      </c>
      <c r="G20" s="142"/>
      <c r="H20" s="142" t="n">
        <f aca="false">ROUND(F20*G20,2)</f>
        <v>0</v>
      </c>
      <c r="I20" s="137" t="n">
        <v>21</v>
      </c>
      <c r="J20" s="129" t="n">
        <f aca="false">H20+((H20/100)*I20)</f>
        <v>0</v>
      </c>
      <c r="K20" s="145"/>
      <c r="L20" s="139"/>
      <c r="M20" s="139"/>
      <c r="N20" s="198"/>
      <c r="O20" s="198"/>
    </row>
    <row r="21" s="138" customFormat="true" ht="83.25" hidden="false" customHeight="true" outlineLevel="0" collapsed="false">
      <c r="A21" s="132"/>
      <c r="B21" s="132"/>
      <c r="C21" s="133" t="s">
        <v>89</v>
      </c>
      <c r="D21" s="141" t="s">
        <v>157</v>
      </c>
      <c r="E21" s="132" t="s">
        <v>66</v>
      </c>
      <c r="F21" s="135" t="n">
        <v>1</v>
      </c>
      <c r="G21" s="142"/>
      <c r="H21" s="142" t="n">
        <f aca="false">ROUND(F21*G21,2)</f>
        <v>0</v>
      </c>
      <c r="I21" s="137" t="n">
        <v>21</v>
      </c>
      <c r="J21" s="129" t="n">
        <f aca="false">H21+((H21/100)*I21)</f>
        <v>0</v>
      </c>
      <c r="K21" s="145"/>
      <c r="L21" s="139"/>
      <c r="M21" s="139"/>
      <c r="N21" s="198"/>
      <c r="O21" s="198"/>
    </row>
    <row r="22" s="138" customFormat="true" ht="25.5" hidden="false" customHeight="true" outlineLevel="0" collapsed="false">
      <c r="A22" s="132"/>
      <c r="B22" s="132"/>
      <c r="C22" s="133" t="s">
        <v>91</v>
      </c>
      <c r="D22" s="141" t="s">
        <v>92</v>
      </c>
      <c r="E22" s="132" t="s">
        <v>66</v>
      </c>
      <c r="F22" s="135" t="n">
        <v>1</v>
      </c>
      <c r="G22" s="142"/>
      <c r="H22" s="142" t="n">
        <f aca="false">ROUND(F22*G22,2)</f>
        <v>0</v>
      </c>
      <c r="I22" s="137" t="n">
        <v>21</v>
      </c>
      <c r="J22" s="129" t="n">
        <f aca="false">H22+((H22/100)*I22)</f>
        <v>0</v>
      </c>
      <c r="L22" s="139"/>
      <c r="M22" s="139"/>
      <c r="N22" s="198"/>
      <c r="O22" s="198"/>
    </row>
    <row r="23" s="138" customFormat="true" ht="25.5" hidden="false" customHeight="true" outlineLevel="0" collapsed="false">
      <c r="A23" s="132"/>
      <c r="B23" s="132"/>
      <c r="C23" s="133" t="s">
        <v>93</v>
      </c>
      <c r="D23" s="141" t="s">
        <v>158</v>
      </c>
      <c r="E23" s="132" t="s">
        <v>81</v>
      </c>
      <c r="F23" s="135" t="n">
        <v>1</v>
      </c>
      <c r="G23" s="142"/>
      <c r="H23" s="142" t="n">
        <f aca="false">ROUND(F23*G23,2)</f>
        <v>0</v>
      </c>
      <c r="I23" s="137" t="n">
        <v>21</v>
      </c>
      <c r="J23" s="129" t="n">
        <f aca="false">H23+((H23/100)*I23)</f>
        <v>0</v>
      </c>
      <c r="L23" s="139"/>
      <c r="M23" s="139"/>
      <c r="N23" s="198"/>
      <c r="O23" s="198"/>
    </row>
    <row r="24" s="138" customFormat="true" ht="67.5" hidden="false" customHeight="true" outlineLevel="0" collapsed="false">
      <c r="A24" s="132"/>
      <c r="B24" s="132"/>
      <c r="C24" s="133" t="s">
        <v>95</v>
      </c>
      <c r="D24" s="141" t="s">
        <v>96</v>
      </c>
      <c r="E24" s="132" t="s">
        <v>66</v>
      </c>
      <c r="F24" s="135" t="n">
        <v>1</v>
      </c>
      <c r="G24" s="142"/>
      <c r="H24" s="142" t="n">
        <f aca="false">ROUND(F24*G24,2)</f>
        <v>0</v>
      </c>
      <c r="I24" s="137" t="n">
        <v>21</v>
      </c>
      <c r="J24" s="129" t="n">
        <f aca="false">H24+((H24/100)*I24)</f>
        <v>0</v>
      </c>
      <c r="K24" s="145"/>
      <c r="L24" s="139"/>
      <c r="M24" s="139"/>
      <c r="N24" s="198"/>
      <c r="O24" s="198"/>
    </row>
    <row r="25" s="138" customFormat="true" ht="79.5" hidden="false" customHeight="true" outlineLevel="0" collapsed="false">
      <c r="A25" s="132"/>
      <c r="B25" s="132"/>
      <c r="C25" s="133" t="s">
        <v>97</v>
      </c>
      <c r="D25" s="146" t="s">
        <v>160</v>
      </c>
      <c r="E25" s="132" t="s">
        <v>66</v>
      </c>
      <c r="F25" s="135" t="n">
        <v>1</v>
      </c>
      <c r="G25" s="142"/>
      <c r="H25" s="142" t="n">
        <f aca="false">ROUND(F25*G25,2)</f>
        <v>0</v>
      </c>
      <c r="I25" s="137" t="n">
        <v>21</v>
      </c>
      <c r="J25" s="129" t="n">
        <f aca="false">H25+((H25/100)*I25)</f>
        <v>0</v>
      </c>
      <c r="K25" s="145"/>
      <c r="L25" s="139"/>
      <c r="M25" s="139"/>
      <c r="N25" s="198"/>
      <c r="O25" s="198"/>
    </row>
    <row r="26" s="138" customFormat="true" ht="44.25" hidden="false" customHeight="true" outlineLevel="0" collapsed="false">
      <c r="A26" s="132"/>
      <c r="B26" s="132"/>
      <c r="C26" s="133" t="s">
        <v>99</v>
      </c>
      <c r="D26" s="146" t="s">
        <v>100</v>
      </c>
      <c r="E26" s="132" t="s">
        <v>66</v>
      </c>
      <c r="F26" s="135" t="n">
        <v>1</v>
      </c>
      <c r="G26" s="142"/>
      <c r="H26" s="142" t="n">
        <f aca="false">ROUND(F26*G26,2)</f>
        <v>0</v>
      </c>
      <c r="I26" s="137" t="n">
        <v>21</v>
      </c>
      <c r="J26" s="129" t="n">
        <f aca="false">H26+((H26/100)*I26)</f>
        <v>0</v>
      </c>
      <c r="L26" s="139"/>
      <c r="M26" s="139"/>
      <c r="N26" s="198"/>
      <c r="O26" s="198"/>
    </row>
    <row r="27" s="138" customFormat="true" ht="19.5" hidden="false" customHeight="true" outlineLevel="0" collapsed="false">
      <c r="A27" s="132"/>
      <c r="B27" s="132"/>
      <c r="C27" s="133"/>
      <c r="D27" s="147" t="s">
        <v>162</v>
      </c>
      <c r="E27" s="132"/>
      <c r="F27" s="201"/>
      <c r="G27" s="202"/>
      <c r="H27" s="136" t="n">
        <f aca="false">SUM(H28:H36)</f>
        <v>0</v>
      </c>
      <c r="I27" s="137"/>
      <c r="J27" s="129"/>
      <c r="L27" s="139"/>
      <c r="M27" s="177" t="n">
        <f aca="false">+H27</f>
        <v>0</v>
      </c>
      <c r="N27" s="200"/>
      <c r="O27" s="198"/>
    </row>
    <row r="28" s="138" customFormat="true" ht="111.75" hidden="false" customHeight="true" outlineLevel="0" collapsed="false">
      <c r="A28" s="132"/>
      <c r="B28" s="132"/>
      <c r="C28" s="133" t="s">
        <v>121</v>
      </c>
      <c r="D28" s="146" t="s">
        <v>163</v>
      </c>
      <c r="E28" s="132" t="s">
        <v>66</v>
      </c>
      <c r="F28" s="135" t="n">
        <v>1</v>
      </c>
      <c r="G28" s="129"/>
      <c r="H28" s="142" t="n">
        <f aca="false">ROUND(F28*G28,2)</f>
        <v>0</v>
      </c>
      <c r="I28" s="137" t="n">
        <v>21</v>
      </c>
      <c r="J28" s="129" t="n">
        <f aca="false">H28+((H28/100)*I28)</f>
        <v>0</v>
      </c>
      <c r="L28" s="139"/>
      <c r="M28" s="139"/>
      <c r="N28" s="198"/>
      <c r="O28" s="198"/>
    </row>
    <row r="29" s="207" customFormat="true" ht="56.25" hidden="false" customHeight="true" outlineLevel="0" collapsed="false">
      <c r="A29" s="203"/>
      <c r="B29" s="203"/>
      <c r="C29" s="179" t="s">
        <v>164</v>
      </c>
      <c r="D29" s="204" t="s">
        <v>165</v>
      </c>
      <c r="E29" s="181" t="s">
        <v>66</v>
      </c>
      <c r="F29" s="182" t="n">
        <v>1</v>
      </c>
      <c r="G29" s="183"/>
      <c r="H29" s="183" t="n">
        <f aca="false">ROUND(F29*G29,2)</f>
        <v>0</v>
      </c>
      <c r="I29" s="185" t="n">
        <v>21</v>
      </c>
      <c r="J29" s="183" t="n">
        <f aca="false">H29+((H29/100)*I29)</f>
        <v>0</v>
      </c>
      <c r="K29" s="186"/>
      <c r="L29" s="205"/>
      <c r="M29" s="206"/>
      <c r="N29" s="139"/>
      <c r="O29" s="139"/>
    </row>
    <row r="30" s="138" customFormat="true" ht="72.75" hidden="false" customHeight="true" outlineLevel="0" collapsed="false">
      <c r="A30" s="132"/>
      <c r="B30" s="132"/>
      <c r="C30" s="133" t="s">
        <v>123</v>
      </c>
      <c r="D30" s="141" t="s">
        <v>124</v>
      </c>
      <c r="E30" s="132" t="s">
        <v>66</v>
      </c>
      <c r="F30" s="135" t="n">
        <v>1</v>
      </c>
      <c r="G30" s="129"/>
      <c r="H30" s="129" t="n">
        <f aca="false">ROUND(F30*G30,2)</f>
        <v>0</v>
      </c>
      <c r="I30" s="137" t="n">
        <v>21</v>
      </c>
      <c r="J30" s="129" t="n">
        <f aca="false">H30+((H30/100)*I30)</f>
        <v>0</v>
      </c>
      <c r="L30" s="139"/>
      <c r="M30" s="139"/>
      <c r="N30" s="198"/>
      <c r="O30" s="198"/>
    </row>
    <row r="31" s="138" customFormat="true" ht="67.5" hidden="false" customHeight="false" outlineLevel="0" collapsed="false">
      <c r="A31" s="132"/>
      <c r="B31" s="132"/>
      <c r="C31" s="133" t="s">
        <v>125</v>
      </c>
      <c r="D31" s="146" t="s">
        <v>126</v>
      </c>
      <c r="E31" s="132" t="s">
        <v>66</v>
      </c>
      <c r="F31" s="135" t="n">
        <v>2</v>
      </c>
      <c r="G31" s="129"/>
      <c r="H31" s="142" t="n">
        <f aca="false">ROUND(F31*G31,2)</f>
        <v>0</v>
      </c>
      <c r="I31" s="137" t="n">
        <v>21</v>
      </c>
      <c r="J31" s="129" t="n">
        <f aca="false">H31+((H31/100)*I31)</f>
        <v>0</v>
      </c>
      <c r="K31" s="145"/>
      <c r="L31" s="208"/>
      <c r="M31" s="139"/>
      <c r="N31" s="198"/>
      <c r="O31" s="198"/>
    </row>
    <row r="32" s="138" customFormat="true" ht="78.75" hidden="false" customHeight="false" outlineLevel="0" collapsed="false">
      <c r="A32" s="132"/>
      <c r="B32" s="132"/>
      <c r="C32" s="133" t="s">
        <v>129</v>
      </c>
      <c r="D32" s="146" t="s">
        <v>130</v>
      </c>
      <c r="E32" s="132" t="s">
        <v>66</v>
      </c>
      <c r="F32" s="135" t="n">
        <v>1</v>
      </c>
      <c r="G32" s="129"/>
      <c r="H32" s="142" t="n">
        <f aca="false">ROUND(F32*G32,2)</f>
        <v>0</v>
      </c>
      <c r="I32" s="137" t="n">
        <v>21</v>
      </c>
      <c r="J32" s="129" t="n">
        <f aca="false">H32+((H32/100)*I32)</f>
        <v>0</v>
      </c>
      <c r="L32" s="139"/>
      <c r="M32" s="139"/>
      <c r="N32" s="198"/>
      <c r="O32" s="198"/>
    </row>
    <row r="33" s="138" customFormat="true" ht="90" hidden="false" customHeight="false" outlineLevel="0" collapsed="false">
      <c r="A33" s="132"/>
      <c r="B33" s="132"/>
      <c r="C33" s="133" t="s">
        <v>131</v>
      </c>
      <c r="D33" s="141" t="s">
        <v>132</v>
      </c>
      <c r="E33" s="132" t="s">
        <v>66</v>
      </c>
      <c r="F33" s="135" t="n">
        <v>25</v>
      </c>
      <c r="G33" s="129"/>
      <c r="H33" s="142" t="n">
        <f aca="false">ROUND(F33*G33,2)</f>
        <v>0</v>
      </c>
      <c r="I33" s="137" t="n">
        <v>21</v>
      </c>
      <c r="J33" s="129" t="n">
        <f aca="false">H33+((H33/100)*I33)</f>
        <v>0</v>
      </c>
      <c r="K33" s="145"/>
      <c r="L33" s="139"/>
      <c r="M33" s="139"/>
      <c r="N33" s="198"/>
      <c r="O33" s="198"/>
    </row>
    <row r="34" s="138" customFormat="true" ht="67.5" hidden="false" customHeight="false" outlineLevel="0" collapsed="false">
      <c r="A34" s="132"/>
      <c r="B34" s="132"/>
      <c r="C34" s="133" t="s">
        <v>125</v>
      </c>
      <c r="D34" s="146" t="s">
        <v>126</v>
      </c>
      <c r="E34" s="132" t="s">
        <v>66</v>
      </c>
      <c r="F34" s="135" t="n">
        <v>17</v>
      </c>
      <c r="G34" s="129"/>
      <c r="H34" s="142" t="n">
        <f aca="false">ROUND(F34*G34,2)</f>
        <v>0</v>
      </c>
      <c r="I34" s="137" t="n">
        <v>21</v>
      </c>
      <c r="J34" s="129" t="n">
        <f aca="false">H34+((H34/100)*I34)</f>
        <v>0</v>
      </c>
      <c r="K34" s="145"/>
      <c r="L34" s="139"/>
      <c r="M34" s="139"/>
      <c r="N34" s="198"/>
      <c r="O34" s="198"/>
    </row>
    <row r="35" s="138" customFormat="true" ht="78.75" hidden="false" customHeight="false" outlineLevel="0" collapsed="false">
      <c r="A35" s="132"/>
      <c r="B35" s="132"/>
      <c r="C35" s="133" t="s">
        <v>129</v>
      </c>
      <c r="D35" s="146" t="s">
        <v>130</v>
      </c>
      <c r="E35" s="132" t="s">
        <v>66</v>
      </c>
      <c r="F35" s="135" t="n">
        <v>17</v>
      </c>
      <c r="G35" s="129"/>
      <c r="H35" s="142" t="n">
        <f aca="false">ROUND(F35*G35,2)</f>
        <v>0</v>
      </c>
      <c r="I35" s="137" t="n">
        <v>21</v>
      </c>
      <c r="J35" s="129" t="n">
        <f aca="false">H35+((H35/100)*I35)</f>
        <v>0</v>
      </c>
      <c r="L35" s="139"/>
      <c r="M35" s="139"/>
      <c r="N35" s="198"/>
      <c r="O35" s="198"/>
    </row>
    <row r="36" s="138" customFormat="true" ht="43.5" hidden="false" customHeight="true" outlineLevel="0" collapsed="false">
      <c r="A36" s="132"/>
      <c r="B36" s="132"/>
      <c r="C36" s="133" t="s">
        <v>136</v>
      </c>
      <c r="D36" s="146" t="s">
        <v>137</v>
      </c>
      <c r="E36" s="132" t="s">
        <v>66</v>
      </c>
      <c r="F36" s="135" t="n">
        <v>1</v>
      </c>
      <c r="G36" s="129"/>
      <c r="H36" s="142" t="n">
        <f aca="false">ROUND(F36*G36,2)</f>
        <v>0</v>
      </c>
      <c r="I36" s="137" t="n">
        <v>21</v>
      </c>
      <c r="J36" s="129" t="n">
        <f aca="false">H36+((H36/100)*I36)</f>
        <v>0</v>
      </c>
      <c r="L36" s="139"/>
      <c r="M36" s="139"/>
      <c r="N36" s="198"/>
      <c r="O36" s="198"/>
    </row>
    <row r="37" s="138" customFormat="true" ht="35.25" hidden="false" customHeight="true" outlineLevel="0" collapsed="false">
      <c r="A37" s="132"/>
      <c r="B37" s="132"/>
      <c r="C37" s="161"/>
      <c r="D37" s="209" t="s">
        <v>151</v>
      </c>
      <c r="E37" s="162"/>
      <c r="F37" s="162"/>
      <c r="G37" s="162"/>
      <c r="H37" s="163" t="n">
        <f aca="false">H6+H17</f>
        <v>0</v>
      </c>
      <c r="I37" s="162"/>
      <c r="J37" s="162"/>
      <c r="K37" s="105"/>
      <c r="L37" s="159"/>
      <c r="M37" s="159"/>
      <c r="N37" s="198"/>
      <c r="O37" s="198"/>
    </row>
    <row r="38" s="138" customFormat="true" ht="57.75" hidden="false" customHeight="true" outlineLevel="0" collapsed="false">
      <c r="A38" s="165"/>
      <c r="B38" s="165"/>
      <c r="C38" s="106"/>
      <c r="D38" s="191"/>
      <c r="E38" s="105"/>
      <c r="F38" s="105"/>
      <c r="G38" s="105"/>
      <c r="H38" s="105"/>
      <c r="I38" s="105"/>
      <c r="J38" s="105"/>
      <c r="K38" s="105"/>
      <c r="L38" s="107"/>
      <c r="M38" s="107"/>
    </row>
    <row r="39" s="138" customFormat="true" ht="15" hidden="false" customHeight="true" outlineLevel="0" collapsed="false">
      <c r="A39" s="165"/>
      <c r="B39" s="165"/>
      <c r="C39" s="106"/>
      <c r="D39" s="191"/>
      <c r="E39" s="105"/>
      <c r="F39" s="105"/>
      <c r="G39" s="105"/>
      <c r="H39" s="168"/>
      <c r="I39" s="105"/>
      <c r="J39" s="105"/>
      <c r="K39" s="210"/>
      <c r="L39" s="211" t="n">
        <f aca="false">SUM(L6:L37)</f>
        <v>0</v>
      </c>
      <c r="M39" s="211" t="n">
        <f aca="false">SUM(M6:M37)</f>
        <v>0</v>
      </c>
    </row>
    <row r="40" s="138" customFormat="true" ht="57.75" hidden="false" customHeight="true" outlineLevel="0" collapsed="false">
      <c r="A40" s="165"/>
      <c r="B40" s="165"/>
      <c r="C40" s="106"/>
      <c r="D40" s="191"/>
      <c r="E40" s="105"/>
      <c r="F40" s="105"/>
      <c r="G40" s="105"/>
      <c r="H40" s="105"/>
      <c r="I40" s="105"/>
      <c r="J40" s="105"/>
      <c r="K40" s="105"/>
      <c r="L40" s="107"/>
      <c r="M40" s="107"/>
    </row>
    <row r="41" s="138" customFormat="true" ht="57.75" hidden="false" customHeight="true" outlineLevel="0" collapsed="false">
      <c r="A41" s="165"/>
      <c r="B41" s="165"/>
      <c r="C41" s="106"/>
      <c r="D41" s="191"/>
      <c r="E41" s="105"/>
      <c r="F41" s="105"/>
      <c r="G41" s="105"/>
      <c r="H41" s="105"/>
      <c r="I41" s="105"/>
      <c r="J41" s="105"/>
      <c r="K41" s="105"/>
      <c r="L41" s="107"/>
      <c r="M41" s="107"/>
    </row>
    <row r="42" s="138" customFormat="true" ht="84.95" hidden="false" customHeight="true" outlineLevel="0" collapsed="false">
      <c r="A42" s="165"/>
      <c r="B42" s="165"/>
      <c r="C42" s="106"/>
      <c r="D42" s="191"/>
      <c r="E42" s="105"/>
      <c r="F42" s="105"/>
      <c r="G42" s="105"/>
      <c r="H42" s="105"/>
      <c r="I42" s="105"/>
      <c r="J42" s="105"/>
      <c r="K42" s="105"/>
      <c r="L42" s="107"/>
      <c r="M42" s="107"/>
    </row>
    <row r="43" s="138" customFormat="true" ht="13.7" hidden="false" customHeight="true" outlineLevel="0" collapsed="false">
      <c r="A43" s="165"/>
      <c r="B43" s="165"/>
      <c r="C43" s="106"/>
      <c r="D43" s="191"/>
      <c r="E43" s="105"/>
      <c r="F43" s="105"/>
      <c r="G43" s="105"/>
      <c r="H43" s="105"/>
      <c r="I43" s="105"/>
      <c r="J43" s="105"/>
      <c r="K43" s="105"/>
      <c r="L43" s="107"/>
      <c r="M43" s="107"/>
    </row>
    <row r="44" s="138" customFormat="true" ht="54" hidden="false" customHeight="true" outlineLevel="0" collapsed="false">
      <c r="A44" s="165"/>
      <c r="B44" s="165"/>
      <c r="C44" s="106"/>
      <c r="D44" s="191"/>
      <c r="E44" s="105"/>
      <c r="F44" s="105"/>
      <c r="G44" s="105"/>
      <c r="H44" s="105"/>
      <c r="I44" s="105"/>
      <c r="J44" s="105"/>
      <c r="K44" s="105"/>
      <c r="L44" s="107"/>
      <c r="M44" s="107"/>
    </row>
    <row r="45" s="138" customFormat="true" ht="66" hidden="false" customHeight="true" outlineLevel="0" collapsed="false">
      <c r="A45" s="165"/>
      <c r="B45" s="165"/>
      <c r="C45" s="106"/>
      <c r="D45" s="191"/>
      <c r="E45" s="105"/>
      <c r="F45" s="105"/>
      <c r="G45" s="105"/>
      <c r="H45" s="105"/>
      <c r="I45" s="105"/>
      <c r="J45" s="105"/>
      <c r="K45" s="105"/>
      <c r="L45" s="107"/>
      <c r="M45" s="107"/>
    </row>
    <row r="46" s="138" customFormat="true" ht="140.25" hidden="false" customHeight="true" outlineLevel="0" collapsed="false">
      <c r="A46" s="165"/>
      <c r="B46" s="165"/>
      <c r="C46" s="106"/>
      <c r="D46" s="191"/>
      <c r="E46" s="105"/>
      <c r="F46" s="105"/>
      <c r="G46" s="105"/>
      <c r="H46" s="105"/>
      <c r="I46" s="105"/>
      <c r="J46" s="105"/>
      <c r="K46" s="105"/>
      <c r="L46" s="107"/>
      <c r="M46" s="107"/>
    </row>
    <row r="47" s="138" customFormat="true" ht="25.5" hidden="false" customHeight="true" outlineLevel="0" collapsed="false">
      <c r="A47" s="165"/>
      <c r="B47" s="165"/>
      <c r="C47" s="106"/>
      <c r="D47" s="191"/>
      <c r="E47" s="105"/>
      <c r="F47" s="105"/>
      <c r="G47" s="105"/>
      <c r="H47" s="105"/>
      <c r="I47" s="105"/>
      <c r="J47" s="105"/>
      <c r="K47" s="105"/>
      <c r="L47" s="107"/>
      <c r="M47" s="107"/>
    </row>
    <row r="48" s="157" customFormat="true" ht="36" hidden="false" customHeight="true" outlineLevel="0" collapsed="false">
      <c r="C48" s="106"/>
      <c r="D48" s="191"/>
      <c r="E48" s="105"/>
      <c r="F48" s="105"/>
      <c r="G48" s="105"/>
      <c r="H48" s="105"/>
      <c r="I48" s="105"/>
      <c r="J48" s="105"/>
      <c r="K48" s="105"/>
      <c r="L48" s="107"/>
      <c r="M48" s="107"/>
    </row>
  </sheetData>
  <mergeCells count="2">
    <mergeCell ref="L3:M3"/>
    <mergeCell ref="N3:O3"/>
  </mergeCells>
  <printOptions headings="false" gridLines="false" gridLinesSet="true" horizontalCentered="false" verticalCentered="false"/>
  <pageMargins left="0.708333333333333" right="0.708333333333333" top="0.7875" bottom="0.7875" header="0.511805555555555" footer="0.511805555555555"/>
  <pageSetup paperSize="9" scale="100" firstPageNumber="0" fitToWidth="1" fitToHeight="12"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FF00"/>
    <pageSetUpPr fitToPage="true"/>
  </sheetPr>
  <dimension ref="A1:Q5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3" activeCellId="0" sqref="D23"/>
    </sheetView>
  </sheetViews>
  <sheetFormatPr defaultColWidth="11.43359375" defaultRowHeight="11.25" zeroHeight="false" outlineLevelRow="0" outlineLevelCol="0"/>
  <cols>
    <col collapsed="false" customWidth="true" hidden="false" outlineLevel="0" max="1" min="1" style="105" width="4.43"/>
    <col collapsed="false" customWidth="true" hidden="false" outlineLevel="0" max="2" min="2" style="105" width="4.71"/>
    <col collapsed="false" customWidth="true" hidden="false" outlineLevel="0" max="3" min="3" style="106" width="12.71"/>
    <col collapsed="false" customWidth="true" hidden="false" outlineLevel="0" max="4" min="4" style="105" width="55.43"/>
    <col collapsed="false" customWidth="true" hidden="false" outlineLevel="0" max="5" min="5" style="105" width="6.01"/>
    <col collapsed="false" customWidth="true" hidden="false" outlineLevel="0" max="6" min="6" style="105" width="9.85"/>
    <col collapsed="false" customWidth="true" hidden="false" outlineLevel="0" max="7" min="7" style="105" width="9.71"/>
    <col collapsed="false" customWidth="true" hidden="false" outlineLevel="0" max="8" min="8" style="105" width="13.43"/>
    <col collapsed="false" customWidth="true" hidden="false" outlineLevel="0" max="9" min="9" style="105" width="10.42"/>
    <col collapsed="false" customWidth="true" hidden="false" outlineLevel="0" max="10" min="10" style="105" width="14.15"/>
    <col collapsed="false" customWidth="true" hidden="false" outlineLevel="0" max="11" min="11" style="105" width="18"/>
    <col collapsed="false" customWidth="false" hidden="false" outlineLevel="0" max="12" min="12" style="107" width="11.42"/>
    <col collapsed="false" customWidth="true" hidden="false" outlineLevel="0" max="13" min="13" style="107" width="10.29"/>
    <col collapsed="false" customWidth="true" hidden="false" outlineLevel="0" max="14" min="14" style="174" width="10.29"/>
    <col collapsed="false" customWidth="true" hidden="false" outlineLevel="0" max="15" min="15" style="174" width="10.71"/>
    <col collapsed="false" customWidth="true" hidden="false" outlineLevel="0" max="17" min="16" style="107" width="9.14"/>
    <col collapsed="false" customWidth="true" hidden="false" outlineLevel="0" max="18" min="18" style="105" width="18.71"/>
    <col collapsed="false" customWidth="false" hidden="false" outlineLevel="0" max="255" min="19" style="105" width="11.42"/>
    <col collapsed="false" customWidth="true" hidden="false" outlineLevel="0" max="256" min="256" style="105" width="4.43"/>
    <col collapsed="false" customWidth="true" hidden="false" outlineLevel="0" max="257" min="257" style="105" width="4.71"/>
    <col collapsed="false" customWidth="true" hidden="false" outlineLevel="0" max="258" min="258" style="105" width="12.71"/>
    <col collapsed="false" customWidth="true" hidden="false" outlineLevel="0" max="259" min="259" style="105" width="55.43"/>
    <col collapsed="false" customWidth="true" hidden="false" outlineLevel="0" max="260" min="260" style="105" width="6.01"/>
    <col collapsed="false" customWidth="true" hidden="false" outlineLevel="0" max="261" min="261" style="105" width="9.85"/>
    <col collapsed="false" customWidth="true" hidden="false" outlineLevel="0" max="262" min="262" style="105" width="9.71"/>
    <col collapsed="false" customWidth="true" hidden="false" outlineLevel="0" max="263" min="263" style="105" width="13.43"/>
    <col collapsed="false" customWidth="true" hidden="false" outlineLevel="0" max="264" min="264" style="105" width="10.42"/>
    <col collapsed="false" customWidth="true" hidden="false" outlineLevel="0" max="265" min="265" style="105" width="14.15"/>
    <col collapsed="false" customWidth="true" hidden="false" outlineLevel="0" max="266" min="266" style="105" width="9.71"/>
    <col collapsed="false" customWidth="false" hidden="false" outlineLevel="0" max="267" min="267" style="105" width="11.42"/>
    <col collapsed="false" customWidth="true" hidden="false" outlineLevel="0" max="269" min="268" style="105" width="10.29"/>
    <col collapsed="false" customWidth="true" hidden="false" outlineLevel="0" max="270" min="270" style="105" width="10.71"/>
    <col collapsed="false" customWidth="true" hidden="false" outlineLevel="0" max="273" min="271" style="105" width="9.14"/>
    <col collapsed="false" customWidth="true" hidden="false" outlineLevel="0" max="274" min="274" style="105" width="18.71"/>
    <col collapsed="false" customWidth="false" hidden="false" outlineLevel="0" max="511" min="275" style="105" width="11.42"/>
    <col collapsed="false" customWidth="true" hidden="false" outlineLevel="0" max="512" min="512" style="105" width="4.43"/>
    <col collapsed="false" customWidth="true" hidden="false" outlineLevel="0" max="513" min="513" style="105" width="4.71"/>
    <col collapsed="false" customWidth="true" hidden="false" outlineLevel="0" max="514" min="514" style="105" width="12.71"/>
    <col collapsed="false" customWidth="true" hidden="false" outlineLevel="0" max="515" min="515" style="105" width="55.43"/>
    <col collapsed="false" customWidth="true" hidden="false" outlineLevel="0" max="516" min="516" style="105" width="6.01"/>
    <col collapsed="false" customWidth="true" hidden="false" outlineLevel="0" max="517" min="517" style="105" width="9.85"/>
    <col collapsed="false" customWidth="true" hidden="false" outlineLevel="0" max="518" min="518" style="105" width="9.71"/>
    <col collapsed="false" customWidth="true" hidden="false" outlineLevel="0" max="519" min="519" style="105" width="13.43"/>
    <col collapsed="false" customWidth="true" hidden="false" outlineLevel="0" max="520" min="520" style="105" width="10.42"/>
    <col collapsed="false" customWidth="true" hidden="false" outlineLevel="0" max="521" min="521" style="105" width="14.15"/>
    <col collapsed="false" customWidth="true" hidden="false" outlineLevel="0" max="522" min="522" style="105" width="9.71"/>
    <col collapsed="false" customWidth="false" hidden="false" outlineLevel="0" max="523" min="523" style="105" width="11.42"/>
    <col collapsed="false" customWidth="true" hidden="false" outlineLevel="0" max="525" min="524" style="105" width="10.29"/>
    <col collapsed="false" customWidth="true" hidden="false" outlineLevel="0" max="526" min="526" style="105" width="10.71"/>
    <col collapsed="false" customWidth="true" hidden="false" outlineLevel="0" max="529" min="527" style="105" width="9.14"/>
    <col collapsed="false" customWidth="true" hidden="false" outlineLevel="0" max="530" min="530" style="105" width="18.71"/>
    <col collapsed="false" customWidth="false" hidden="false" outlineLevel="0" max="767" min="531" style="105" width="11.42"/>
    <col collapsed="false" customWidth="true" hidden="false" outlineLevel="0" max="768" min="768" style="105" width="4.43"/>
    <col collapsed="false" customWidth="true" hidden="false" outlineLevel="0" max="769" min="769" style="105" width="4.71"/>
    <col collapsed="false" customWidth="true" hidden="false" outlineLevel="0" max="770" min="770" style="105" width="12.71"/>
    <col collapsed="false" customWidth="true" hidden="false" outlineLevel="0" max="771" min="771" style="105" width="55.43"/>
    <col collapsed="false" customWidth="true" hidden="false" outlineLevel="0" max="772" min="772" style="105" width="6.01"/>
    <col collapsed="false" customWidth="true" hidden="false" outlineLevel="0" max="773" min="773" style="105" width="9.85"/>
    <col collapsed="false" customWidth="true" hidden="false" outlineLevel="0" max="774" min="774" style="105" width="9.71"/>
    <col collapsed="false" customWidth="true" hidden="false" outlineLevel="0" max="775" min="775" style="105" width="13.43"/>
    <col collapsed="false" customWidth="true" hidden="false" outlineLevel="0" max="776" min="776" style="105" width="10.42"/>
    <col collapsed="false" customWidth="true" hidden="false" outlineLevel="0" max="777" min="777" style="105" width="14.15"/>
    <col collapsed="false" customWidth="true" hidden="false" outlineLevel="0" max="778" min="778" style="105" width="9.71"/>
    <col collapsed="false" customWidth="false" hidden="false" outlineLevel="0" max="779" min="779" style="105" width="11.42"/>
    <col collapsed="false" customWidth="true" hidden="false" outlineLevel="0" max="781" min="780" style="105" width="10.29"/>
    <col collapsed="false" customWidth="true" hidden="false" outlineLevel="0" max="782" min="782" style="105" width="10.71"/>
    <col collapsed="false" customWidth="true" hidden="false" outlineLevel="0" max="785" min="783" style="105" width="9.14"/>
    <col collapsed="false" customWidth="true" hidden="false" outlineLevel="0" max="786" min="786" style="105" width="18.71"/>
    <col collapsed="false" customWidth="false" hidden="false" outlineLevel="0" max="1023" min="787" style="105" width="11.42"/>
    <col collapsed="false" customWidth="true" hidden="false" outlineLevel="0" max="1025" min="1024" style="105" width="4.43"/>
  </cols>
  <sheetData>
    <row r="1" customFormat="false" ht="18" hidden="false" customHeight="false" outlineLevel="0" collapsed="false">
      <c r="A1" s="192" t="s">
        <v>166</v>
      </c>
      <c r="B1" s="109"/>
      <c r="C1" s="110"/>
      <c r="D1" s="109"/>
      <c r="E1" s="109"/>
      <c r="F1" s="109"/>
      <c r="G1" s="109"/>
      <c r="H1" s="109"/>
      <c r="I1" s="109"/>
      <c r="J1" s="109"/>
    </row>
    <row r="2" customFormat="false" ht="5.25" hidden="false" customHeight="true" outlineLevel="0" collapsed="false">
      <c r="A2" s="109"/>
      <c r="B2" s="109"/>
      <c r="C2" s="110"/>
      <c r="D2" s="109"/>
      <c r="E2" s="109"/>
      <c r="F2" s="109"/>
      <c r="G2" s="109"/>
      <c r="H2" s="109"/>
      <c r="I2" s="109"/>
      <c r="J2" s="109"/>
    </row>
    <row r="3" customFormat="false" ht="33.75" hidden="false" customHeight="false" outlineLevel="0" collapsed="false">
      <c r="A3" s="118" t="s">
        <v>48</v>
      </c>
      <c r="B3" s="118" t="s">
        <v>49</v>
      </c>
      <c r="C3" s="118" t="s">
        <v>167</v>
      </c>
      <c r="D3" s="118" t="s">
        <v>51</v>
      </c>
      <c r="E3" s="118" t="s">
        <v>52</v>
      </c>
      <c r="F3" s="118" t="s">
        <v>53</v>
      </c>
      <c r="G3" s="118" t="s">
        <v>54</v>
      </c>
      <c r="H3" s="118" t="s">
        <v>23</v>
      </c>
      <c r="I3" s="118" t="s">
        <v>55</v>
      </c>
      <c r="J3" s="118" t="s">
        <v>56</v>
      </c>
      <c r="K3" s="121"/>
      <c r="L3" s="159" t="s">
        <v>58</v>
      </c>
      <c r="M3" s="159"/>
      <c r="N3" s="173" t="s">
        <v>153</v>
      </c>
      <c r="O3" s="173"/>
    </row>
    <row r="4" customFormat="false" ht="11.25" hidden="false" customHeight="false" outlineLevel="0" collapsed="false">
      <c r="A4" s="120" t="n">
        <v>1</v>
      </c>
      <c r="B4" s="120" t="n">
        <v>2</v>
      </c>
      <c r="C4" s="120" t="n">
        <v>3</v>
      </c>
      <c r="D4" s="120" t="n">
        <v>4</v>
      </c>
      <c r="E4" s="120" t="n">
        <v>5</v>
      </c>
      <c r="F4" s="120" t="n">
        <v>6</v>
      </c>
      <c r="G4" s="120" t="n">
        <v>7</v>
      </c>
      <c r="H4" s="120" t="n">
        <v>8</v>
      </c>
      <c r="I4" s="120" t="n">
        <v>9</v>
      </c>
      <c r="J4" s="120" t="n">
        <v>10</v>
      </c>
      <c r="K4" s="121"/>
      <c r="L4" s="159" t="s">
        <v>59</v>
      </c>
      <c r="M4" s="159" t="s">
        <v>60</v>
      </c>
      <c r="N4" s="173" t="s">
        <v>154</v>
      </c>
      <c r="O4" s="173" t="s">
        <v>155</v>
      </c>
    </row>
    <row r="5" customFormat="false" ht="4.5" hidden="false" customHeight="true" outlineLevel="0" collapsed="false">
      <c r="A5" s="109"/>
      <c r="B5" s="109"/>
      <c r="C5" s="110"/>
      <c r="D5" s="109"/>
      <c r="E5" s="109"/>
      <c r="F5" s="109"/>
      <c r="G5" s="109"/>
      <c r="H5" s="109"/>
      <c r="I5" s="109"/>
      <c r="J5" s="109"/>
      <c r="L5" s="159"/>
      <c r="M5" s="159"/>
      <c r="N5" s="173"/>
      <c r="O5" s="173"/>
    </row>
    <row r="6" s="138" customFormat="true" ht="11.25" hidden="false" customHeight="false" outlineLevel="0" collapsed="false">
      <c r="A6" s="125"/>
      <c r="B6" s="126"/>
      <c r="C6" s="127" t="s">
        <v>61</v>
      </c>
      <c r="D6" s="126" t="s">
        <v>168</v>
      </c>
      <c r="E6" s="126"/>
      <c r="F6" s="126"/>
      <c r="G6" s="126"/>
      <c r="H6" s="128" t="n">
        <f aca="false">H7</f>
        <v>0</v>
      </c>
      <c r="I6" s="126"/>
      <c r="J6" s="129"/>
      <c r="K6" s="130"/>
      <c r="L6" s="177" t="n">
        <f aca="false">+H6</f>
        <v>0</v>
      </c>
      <c r="M6" s="139"/>
      <c r="N6" s="212"/>
      <c r="O6" s="212"/>
      <c r="P6" s="207"/>
      <c r="Q6" s="207"/>
    </row>
    <row r="7" s="138" customFormat="true" ht="11.25" hidden="false" customHeight="false" outlineLevel="0" collapsed="false">
      <c r="A7" s="132"/>
      <c r="B7" s="132"/>
      <c r="C7" s="133"/>
      <c r="D7" s="134" t="s">
        <v>63</v>
      </c>
      <c r="E7" s="132"/>
      <c r="F7" s="135"/>
      <c r="G7" s="129"/>
      <c r="H7" s="136" t="n">
        <f aca="false">SUM(H8:H20)</f>
        <v>0</v>
      </c>
      <c r="I7" s="137"/>
      <c r="J7" s="129"/>
      <c r="L7" s="139"/>
      <c r="M7" s="139"/>
      <c r="N7" s="212"/>
      <c r="O7" s="212"/>
      <c r="P7" s="207"/>
      <c r="Q7" s="207"/>
    </row>
    <row r="8" s="138" customFormat="true" ht="11.25" hidden="false" customHeight="false" outlineLevel="0" collapsed="false">
      <c r="A8" s="132"/>
      <c r="B8" s="132"/>
      <c r="C8" s="133" t="s">
        <v>64</v>
      </c>
      <c r="D8" s="140" t="s">
        <v>65</v>
      </c>
      <c r="E8" s="132" t="s">
        <v>66</v>
      </c>
      <c r="F8" s="135" t="n">
        <v>14</v>
      </c>
      <c r="G8" s="129"/>
      <c r="H8" s="129" t="n">
        <f aca="false">ROUND(F8*G8,2)</f>
        <v>0</v>
      </c>
      <c r="I8" s="137" t="n">
        <v>21</v>
      </c>
      <c r="J8" s="129" t="n">
        <f aca="false">H8+((H8/100)*I8)</f>
        <v>0</v>
      </c>
      <c r="L8" s="139"/>
      <c r="M8" s="139"/>
      <c r="N8" s="212"/>
      <c r="O8" s="212"/>
      <c r="P8" s="207"/>
      <c r="Q8" s="207"/>
    </row>
    <row r="9" s="138" customFormat="true" ht="11.25" hidden="false" customHeight="false" outlineLevel="0" collapsed="false">
      <c r="A9" s="132"/>
      <c r="B9" s="132"/>
      <c r="C9" s="133" t="s">
        <v>67</v>
      </c>
      <c r="D9" s="140" t="s">
        <v>68</v>
      </c>
      <c r="E9" s="132" t="s">
        <v>66</v>
      </c>
      <c r="F9" s="135" t="n">
        <f aca="false">F8</f>
        <v>14</v>
      </c>
      <c r="G9" s="129"/>
      <c r="H9" s="129" t="n">
        <f aca="false">ROUND(F9*G9,2)</f>
        <v>0</v>
      </c>
      <c r="I9" s="137" t="n">
        <v>21</v>
      </c>
      <c r="J9" s="129" t="n">
        <f aca="false">H9+((H9/100)*I9)</f>
        <v>0</v>
      </c>
      <c r="L9" s="139"/>
      <c r="M9" s="139"/>
      <c r="N9" s="212"/>
      <c r="O9" s="212"/>
      <c r="P9" s="207"/>
      <c r="Q9" s="207"/>
    </row>
    <row r="10" s="138" customFormat="true" ht="11.25" hidden="false" customHeight="false" outlineLevel="0" collapsed="false">
      <c r="A10" s="132"/>
      <c r="B10" s="132"/>
      <c r="C10" s="133" t="s">
        <v>69</v>
      </c>
      <c r="D10" s="140" t="s">
        <v>70</v>
      </c>
      <c r="E10" s="132" t="s">
        <v>66</v>
      </c>
      <c r="F10" s="135" t="n">
        <v>1</v>
      </c>
      <c r="G10" s="129"/>
      <c r="H10" s="129" t="n">
        <f aca="false">ROUND(F10*G10,2)</f>
        <v>0</v>
      </c>
      <c r="I10" s="137" t="n">
        <v>21</v>
      </c>
      <c r="J10" s="129" t="n">
        <f aca="false">H10+((H10/100)*I10)</f>
        <v>0</v>
      </c>
      <c r="L10" s="139"/>
      <c r="M10" s="139"/>
      <c r="N10" s="212"/>
      <c r="O10" s="212"/>
      <c r="P10" s="207"/>
      <c r="Q10" s="207"/>
    </row>
    <row r="11" s="130" customFormat="true" ht="11.25" hidden="false" customHeight="false" outlineLevel="0" collapsed="false">
      <c r="A11" s="132"/>
      <c r="B11" s="132"/>
      <c r="C11" s="133" t="s">
        <v>67</v>
      </c>
      <c r="D11" s="140" t="s">
        <v>71</v>
      </c>
      <c r="E11" s="132" t="s">
        <v>66</v>
      </c>
      <c r="F11" s="135" t="n">
        <f aca="false">F10</f>
        <v>1</v>
      </c>
      <c r="G11" s="129"/>
      <c r="H11" s="129" t="n">
        <f aca="false">ROUND(F11*G11,2)</f>
        <v>0</v>
      </c>
      <c r="I11" s="137" t="n">
        <v>21</v>
      </c>
      <c r="J11" s="129" t="n">
        <f aca="false">H11+((H11/100)*I11)</f>
        <v>0</v>
      </c>
      <c r="K11" s="138"/>
      <c r="L11" s="123"/>
      <c r="M11" s="123"/>
      <c r="N11" s="213"/>
      <c r="O11" s="213"/>
      <c r="P11" s="214"/>
      <c r="Q11" s="214"/>
    </row>
    <row r="12" s="138" customFormat="true" ht="11.25" hidden="false" customHeight="false" outlineLevel="0" collapsed="false">
      <c r="A12" s="132"/>
      <c r="B12" s="132"/>
      <c r="C12" s="133" t="s">
        <v>72</v>
      </c>
      <c r="D12" s="140" t="s">
        <v>73</v>
      </c>
      <c r="E12" s="132" t="s">
        <v>66</v>
      </c>
      <c r="F12" s="135" t="n">
        <v>14</v>
      </c>
      <c r="G12" s="129"/>
      <c r="H12" s="129" t="n">
        <f aca="false">ROUND(F12*G12,2)</f>
        <v>0</v>
      </c>
      <c r="I12" s="137" t="n">
        <v>21</v>
      </c>
      <c r="J12" s="129" t="n">
        <f aca="false">H12+((H12/100)*I12)</f>
        <v>0</v>
      </c>
      <c r="L12" s="139"/>
      <c r="M12" s="139"/>
      <c r="N12" s="212"/>
      <c r="O12" s="212"/>
      <c r="P12" s="207"/>
      <c r="Q12" s="207"/>
    </row>
    <row r="13" s="138" customFormat="true" ht="11.25" hidden="false" customHeight="false" outlineLevel="0" collapsed="false">
      <c r="A13" s="132"/>
      <c r="B13" s="132"/>
      <c r="C13" s="133" t="s">
        <v>67</v>
      </c>
      <c r="D13" s="140" t="s">
        <v>74</v>
      </c>
      <c r="E13" s="132" t="s">
        <v>66</v>
      </c>
      <c r="F13" s="135" t="n">
        <f aca="false">F12</f>
        <v>14</v>
      </c>
      <c r="G13" s="129"/>
      <c r="H13" s="129" t="n">
        <f aca="false">ROUND(F13*G13,2)</f>
        <v>0</v>
      </c>
      <c r="I13" s="137" t="n">
        <v>21</v>
      </c>
      <c r="J13" s="129" t="n">
        <f aca="false">H13+((H13/100)*I13)</f>
        <v>0</v>
      </c>
      <c r="L13" s="139"/>
      <c r="M13" s="139"/>
      <c r="N13" s="212"/>
      <c r="O13" s="212"/>
      <c r="P13" s="207"/>
      <c r="Q13" s="207"/>
    </row>
    <row r="14" s="138" customFormat="true" ht="11.25" hidden="false" customHeight="false" outlineLevel="0" collapsed="false">
      <c r="A14" s="132"/>
      <c r="B14" s="132"/>
      <c r="C14" s="133" t="s">
        <v>75</v>
      </c>
      <c r="D14" s="140" t="s">
        <v>76</v>
      </c>
      <c r="E14" s="132" t="s">
        <v>77</v>
      </c>
      <c r="F14" s="135" t="n">
        <v>300</v>
      </c>
      <c r="G14" s="129"/>
      <c r="H14" s="129" t="n">
        <f aca="false">ROUND(F14*G14,2)</f>
        <v>0</v>
      </c>
      <c r="I14" s="137" t="n">
        <v>21</v>
      </c>
      <c r="J14" s="129" t="n">
        <f aca="false">H14+((H14/100)*I14)</f>
        <v>0</v>
      </c>
      <c r="L14" s="139"/>
      <c r="M14" s="139"/>
      <c r="N14" s="212"/>
      <c r="O14" s="212"/>
      <c r="P14" s="207"/>
      <c r="Q14" s="207"/>
    </row>
    <row r="15" s="138" customFormat="true" ht="11.25" hidden="false" customHeight="false" outlineLevel="0" collapsed="false">
      <c r="A15" s="132"/>
      <c r="B15" s="132"/>
      <c r="C15" s="133" t="s">
        <v>67</v>
      </c>
      <c r="D15" s="140" t="s">
        <v>78</v>
      </c>
      <c r="E15" s="132" t="s">
        <v>77</v>
      </c>
      <c r="F15" s="135" t="n">
        <f aca="false">F14</f>
        <v>300</v>
      </c>
      <c r="G15" s="129"/>
      <c r="H15" s="129" t="n">
        <f aca="false">ROUND(F15*G15,2)</f>
        <v>0</v>
      </c>
      <c r="I15" s="137" t="n">
        <v>21</v>
      </c>
      <c r="J15" s="129" t="n">
        <f aca="false">H15+((H15/100)*I15)</f>
        <v>0</v>
      </c>
      <c r="L15" s="139"/>
      <c r="M15" s="139"/>
      <c r="N15" s="212"/>
      <c r="O15" s="212"/>
      <c r="P15" s="207"/>
      <c r="Q15" s="207"/>
    </row>
    <row r="16" s="138" customFormat="true" ht="22.5" hidden="false" customHeight="false" outlineLevel="0" collapsed="false">
      <c r="A16" s="132"/>
      <c r="B16" s="132"/>
      <c r="C16" s="133" t="s">
        <v>169</v>
      </c>
      <c r="D16" s="140" t="s">
        <v>170</v>
      </c>
      <c r="E16" s="132" t="s">
        <v>77</v>
      </c>
      <c r="F16" s="135" t="n">
        <v>100</v>
      </c>
      <c r="G16" s="129"/>
      <c r="H16" s="129" t="n">
        <f aca="false">ROUND(F16*G16,2)</f>
        <v>0</v>
      </c>
      <c r="I16" s="137" t="n">
        <v>21</v>
      </c>
      <c r="J16" s="129" t="n">
        <f aca="false">H16+((H16/100)*I16)</f>
        <v>0</v>
      </c>
      <c r="L16" s="139"/>
      <c r="M16" s="139"/>
      <c r="N16" s="212"/>
      <c r="O16" s="212"/>
      <c r="P16" s="207"/>
      <c r="Q16" s="207"/>
    </row>
    <row r="17" s="138" customFormat="true" ht="11.25" hidden="false" customHeight="false" outlineLevel="0" collapsed="false">
      <c r="A17" s="132"/>
      <c r="B17" s="132"/>
      <c r="C17" s="133" t="s">
        <v>67</v>
      </c>
      <c r="D17" s="140" t="s">
        <v>171</v>
      </c>
      <c r="E17" s="132" t="s">
        <v>77</v>
      </c>
      <c r="F17" s="135" t="n">
        <v>100</v>
      </c>
      <c r="G17" s="129"/>
      <c r="H17" s="129" t="n">
        <f aca="false">ROUND(F17*G17,2)</f>
        <v>0</v>
      </c>
      <c r="I17" s="137" t="n">
        <v>21</v>
      </c>
      <c r="J17" s="129" t="n">
        <f aca="false">H17+((H17/100)*I17)</f>
        <v>0</v>
      </c>
      <c r="L17" s="139"/>
      <c r="M17" s="139"/>
      <c r="N17" s="212"/>
      <c r="O17" s="212"/>
      <c r="P17" s="207"/>
      <c r="Q17" s="207"/>
    </row>
    <row r="18" s="138" customFormat="true" ht="22.5" hidden="false" customHeight="false" outlineLevel="0" collapsed="false">
      <c r="A18" s="132"/>
      <c r="B18" s="132"/>
      <c r="C18" s="133" t="s">
        <v>172</v>
      </c>
      <c r="D18" s="140" t="s">
        <v>173</v>
      </c>
      <c r="E18" s="132" t="s">
        <v>77</v>
      </c>
      <c r="F18" s="135" t="n">
        <v>100</v>
      </c>
      <c r="G18" s="129"/>
      <c r="H18" s="129" t="n">
        <f aca="false">ROUND(F18*G18,2)</f>
        <v>0</v>
      </c>
      <c r="I18" s="137" t="n">
        <v>21</v>
      </c>
      <c r="J18" s="129" t="n">
        <f aca="false">H18+((H18/100)*I18)</f>
        <v>0</v>
      </c>
      <c r="L18" s="139"/>
      <c r="M18" s="139"/>
      <c r="N18" s="212"/>
      <c r="O18" s="212"/>
      <c r="P18" s="207"/>
      <c r="Q18" s="207"/>
    </row>
    <row r="19" s="138" customFormat="true" ht="11.25" hidden="false" customHeight="false" outlineLevel="0" collapsed="false">
      <c r="A19" s="132"/>
      <c r="B19" s="132"/>
      <c r="C19" s="133" t="s">
        <v>67</v>
      </c>
      <c r="D19" s="140" t="s">
        <v>171</v>
      </c>
      <c r="E19" s="132" t="s">
        <v>77</v>
      </c>
      <c r="F19" s="135" t="n">
        <v>100</v>
      </c>
      <c r="G19" s="129"/>
      <c r="H19" s="129" t="n">
        <f aca="false">ROUND(F19*G19,2)</f>
        <v>0</v>
      </c>
      <c r="I19" s="137" t="n">
        <v>21</v>
      </c>
      <c r="J19" s="129" t="n">
        <f aca="false">H19+((H19/100)*I19)</f>
        <v>0</v>
      </c>
      <c r="L19" s="139"/>
      <c r="M19" s="139"/>
      <c r="N19" s="212"/>
      <c r="O19" s="212"/>
      <c r="P19" s="207"/>
      <c r="Q19" s="207"/>
    </row>
    <row r="20" s="138" customFormat="true" ht="11.25" hidden="false" customHeight="false" outlineLevel="0" collapsed="false">
      <c r="A20" s="132"/>
      <c r="B20" s="132"/>
      <c r="C20" s="133" t="s">
        <v>79</v>
      </c>
      <c r="D20" s="140" t="s">
        <v>80</v>
      </c>
      <c r="E20" s="132" t="s">
        <v>81</v>
      </c>
      <c r="F20" s="135" t="n">
        <v>1</v>
      </c>
      <c r="G20" s="129"/>
      <c r="H20" s="129" t="n">
        <f aca="false">ROUND(F20*G20,2)</f>
        <v>0</v>
      </c>
      <c r="I20" s="137" t="n">
        <v>21</v>
      </c>
      <c r="J20" s="129" t="n">
        <f aca="false">H20+((H20/100)*I20)</f>
        <v>0</v>
      </c>
      <c r="L20" s="139"/>
      <c r="M20" s="139"/>
      <c r="N20" s="212"/>
      <c r="O20" s="212"/>
      <c r="P20" s="207"/>
      <c r="Q20" s="207"/>
    </row>
    <row r="21" s="138" customFormat="true" ht="11.25" hidden="false" customHeight="false" outlineLevel="0" collapsed="false">
      <c r="A21" s="125"/>
      <c r="B21" s="126"/>
      <c r="C21" s="127" t="s">
        <v>82</v>
      </c>
      <c r="D21" s="126" t="s">
        <v>83</v>
      </c>
      <c r="E21" s="126"/>
      <c r="F21" s="126"/>
      <c r="G21" s="126"/>
      <c r="H21" s="128" t="n">
        <f aca="false">+H22+H30</f>
        <v>0</v>
      </c>
      <c r="I21" s="126"/>
      <c r="J21" s="129"/>
      <c r="K21" s="130"/>
      <c r="L21" s="212"/>
      <c r="M21" s="139"/>
      <c r="N21" s="212"/>
      <c r="O21" s="212"/>
      <c r="P21" s="207"/>
      <c r="Q21" s="207"/>
    </row>
    <row r="22" s="138" customFormat="true" ht="11.25" hidden="false" customHeight="false" outlineLevel="0" collapsed="false">
      <c r="A22" s="132"/>
      <c r="B22" s="132"/>
      <c r="C22" s="133"/>
      <c r="D22" s="134" t="s">
        <v>84</v>
      </c>
      <c r="E22" s="132"/>
      <c r="F22" s="135"/>
      <c r="G22" s="129"/>
      <c r="H22" s="136" t="n">
        <f aca="false">SUM(H23:H29)</f>
        <v>0</v>
      </c>
      <c r="I22" s="137"/>
      <c r="J22" s="129"/>
      <c r="L22" s="139"/>
      <c r="M22" s="177" t="n">
        <f aca="false">+H22</f>
        <v>0</v>
      </c>
      <c r="N22" s="212"/>
      <c r="O22" s="212"/>
      <c r="P22" s="207"/>
      <c r="Q22" s="207"/>
    </row>
    <row r="23" s="138" customFormat="true" ht="55.2" hidden="false" customHeight="false" outlineLevel="0" collapsed="false">
      <c r="A23" s="132"/>
      <c r="B23" s="132"/>
      <c r="C23" s="133" t="s">
        <v>85</v>
      </c>
      <c r="D23" s="141" t="s">
        <v>86</v>
      </c>
      <c r="E23" s="132" t="s">
        <v>66</v>
      </c>
      <c r="F23" s="135" t="n">
        <v>1</v>
      </c>
      <c r="G23" s="142"/>
      <c r="H23" s="142" t="n">
        <f aca="false">ROUND(F23*G23,2)</f>
        <v>0</v>
      </c>
      <c r="I23" s="137" t="n">
        <v>21</v>
      </c>
      <c r="J23" s="129" t="n">
        <f aca="false">H23+((H23/100)*I23)</f>
        <v>0</v>
      </c>
      <c r="K23" s="145"/>
      <c r="L23" s="139"/>
      <c r="M23" s="177"/>
      <c r="N23" s="212"/>
      <c r="O23" s="212"/>
      <c r="P23" s="207"/>
      <c r="Q23" s="207"/>
    </row>
    <row r="24" s="138" customFormat="true" ht="56.25" hidden="false" customHeight="false" outlineLevel="0" collapsed="false">
      <c r="A24" s="132"/>
      <c r="B24" s="132"/>
      <c r="C24" s="133" t="s">
        <v>87</v>
      </c>
      <c r="D24" s="141" t="s">
        <v>156</v>
      </c>
      <c r="E24" s="132" t="s">
        <v>66</v>
      </c>
      <c r="F24" s="135" t="n">
        <v>1</v>
      </c>
      <c r="G24" s="142"/>
      <c r="H24" s="142" t="n">
        <f aca="false">ROUND(F24*G24,2)</f>
        <v>0</v>
      </c>
      <c r="I24" s="137" t="n">
        <v>21</v>
      </c>
      <c r="J24" s="129" t="n">
        <f aca="false">H24+((H24/100)*I24)</f>
        <v>0</v>
      </c>
      <c r="K24" s="145"/>
      <c r="L24" s="139"/>
      <c r="M24" s="177"/>
      <c r="N24" s="212"/>
      <c r="O24" s="212"/>
      <c r="P24" s="207"/>
      <c r="Q24" s="207"/>
    </row>
    <row r="25" s="138" customFormat="true" ht="90" hidden="false" customHeight="false" outlineLevel="0" collapsed="false">
      <c r="A25" s="132"/>
      <c r="B25" s="132"/>
      <c r="C25" s="133" t="s">
        <v>89</v>
      </c>
      <c r="D25" s="141" t="s">
        <v>157</v>
      </c>
      <c r="E25" s="132" t="s">
        <v>66</v>
      </c>
      <c r="F25" s="135" t="n">
        <v>1</v>
      </c>
      <c r="G25" s="142"/>
      <c r="H25" s="142" t="n">
        <f aca="false">ROUND(F25*G25,2)</f>
        <v>0</v>
      </c>
      <c r="I25" s="137" t="n">
        <v>21</v>
      </c>
      <c r="J25" s="129" t="n">
        <f aca="false">H25+((H25/100)*I25)</f>
        <v>0</v>
      </c>
      <c r="K25" s="145"/>
      <c r="L25" s="139"/>
      <c r="M25" s="177"/>
      <c r="N25" s="212"/>
      <c r="O25" s="212"/>
      <c r="P25" s="207"/>
      <c r="Q25" s="207"/>
    </row>
    <row r="26" s="130" customFormat="true" ht="22.5" hidden="false" customHeight="false" outlineLevel="0" collapsed="false">
      <c r="A26" s="132"/>
      <c r="B26" s="132"/>
      <c r="C26" s="133" t="s">
        <v>91</v>
      </c>
      <c r="D26" s="141" t="s">
        <v>92</v>
      </c>
      <c r="E26" s="132" t="s">
        <v>66</v>
      </c>
      <c r="F26" s="135" t="n">
        <v>1</v>
      </c>
      <c r="G26" s="142"/>
      <c r="H26" s="142" t="n">
        <f aca="false">ROUND(F26*G26,2)</f>
        <v>0</v>
      </c>
      <c r="I26" s="137" t="n">
        <v>21</v>
      </c>
      <c r="J26" s="129" t="n">
        <f aca="false">H26+((H26/100)*I26)</f>
        <v>0</v>
      </c>
      <c r="K26" s="138"/>
      <c r="L26" s="123"/>
      <c r="M26" s="177"/>
      <c r="N26" s="213"/>
      <c r="O26" s="213"/>
      <c r="P26" s="214"/>
      <c r="Q26" s="214"/>
    </row>
    <row r="27" s="138" customFormat="true" ht="22.5" hidden="false" customHeight="false" outlineLevel="0" collapsed="false">
      <c r="A27" s="132"/>
      <c r="B27" s="132"/>
      <c r="C27" s="133" t="s">
        <v>93</v>
      </c>
      <c r="D27" s="141" t="s">
        <v>158</v>
      </c>
      <c r="E27" s="132" t="s">
        <v>81</v>
      </c>
      <c r="F27" s="135" t="n">
        <v>1</v>
      </c>
      <c r="G27" s="142"/>
      <c r="H27" s="142" t="n">
        <f aca="false">ROUND(F27*G27,2)</f>
        <v>0</v>
      </c>
      <c r="I27" s="137" t="n">
        <v>21</v>
      </c>
      <c r="J27" s="129" t="n">
        <f aca="false">H27+((H27/100)*I27)</f>
        <v>0</v>
      </c>
      <c r="L27" s="139"/>
      <c r="M27" s="177"/>
      <c r="N27" s="212"/>
      <c r="O27" s="212"/>
      <c r="P27" s="207"/>
      <c r="Q27" s="207"/>
    </row>
    <row r="28" s="138" customFormat="true" ht="67.5" hidden="false" customHeight="false" outlineLevel="0" collapsed="false">
      <c r="A28" s="132"/>
      <c r="B28" s="132"/>
      <c r="C28" s="133" t="s">
        <v>95</v>
      </c>
      <c r="D28" s="141" t="s">
        <v>96</v>
      </c>
      <c r="E28" s="132" t="s">
        <v>66</v>
      </c>
      <c r="F28" s="135" t="n">
        <v>1</v>
      </c>
      <c r="G28" s="142"/>
      <c r="H28" s="142" t="n">
        <f aca="false">ROUND(F28*G28,2)</f>
        <v>0</v>
      </c>
      <c r="I28" s="137" t="n">
        <v>21</v>
      </c>
      <c r="J28" s="129" t="n">
        <f aca="false">H28+((H28/100)*I28)</f>
        <v>0</v>
      </c>
      <c r="K28" s="145"/>
      <c r="L28" s="139"/>
      <c r="M28" s="177"/>
      <c r="N28" s="212"/>
      <c r="O28" s="212"/>
      <c r="P28" s="207"/>
      <c r="Q28" s="207"/>
    </row>
    <row r="29" s="138" customFormat="true" ht="112.5" hidden="false" customHeight="false" outlineLevel="0" collapsed="false">
      <c r="A29" s="132"/>
      <c r="B29" s="132"/>
      <c r="C29" s="133" t="s">
        <v>97</v>
      </c>
      <c r="D29" s="146" t="s">
        <v>160</v>
      </c>
      <c r="E29" s="132" t="s">
        <v>66</v>
      </c>
      <c r="F29" s="135" t="n">
        <v>1</v>
      </c>
      <c r="G29" s="142"/>
      <c r="H29" s="142" t="n">
        <f aca="false">ROUND(F29*G29,2)</f>
        <v>0</v>
      </c>
      <c r="I29" s="137" t="n">
        <v>21</v>
      </c>
      <c r="J29" s="129" t="n">
        <f aca="false">H29+((H29/100)*I29)</f>
        <v>0</v>
      </c>
      <c r="K29" s="145"/>
      <c r="L29" s="139"/>
      <c r="M29" s="177"/>
      <c r="N29" s="212"/>
      <c r="O29" s="212"/>
      <c r="P29" s="207"/>
      <c r="Q29" s="207"/>
    </row>
    <row r="30" s="138" customFormat="true" ht="11.25" hidden="false" customHeight="false" outlineLevel="0" collapsed="false">
      <c r="A30" s="132"/>
      <c r="B30" s="132"/>
      <c r="C30" s="133"/>
      <c r="D30" s="147" t="s">
        <v>174</v>
      </c>
      <c r="E30" s="132"/>
      <c r="F30" s="135"/>
      <c r="G30" s="129"/>
      <c r="H30" s="136" t="n">
        <f aca="false">SUM(H31:H41)</f>
        <v>0</v>
      </c>
      <c r="I30" s="137"/>
      <c r="J30" s="129"/>
      <c r="L30" s="139"/>
      <c r="M30" s="177" t="n">
        <f aca="false">+H30</f>
        <v>0</v>
      </c>
      <c r="N30" s="212"/>
      <c r="O30" s="212"/>
      <c r="P30" s="207"/>
      <c r="Q30" s="207"/>
    </row>
    <row r="31" s="138" customFormat="true" ht="78.75" hidden="false" customHeight="false" outlineLevel="0" collapsed="false">
      <c r="A31" s="132"/>
      <c r="B31" s="132"/>
      <c r="C31" s="133" t="s">
        <v>175</v>
      </c>
      <c r="D31" s="215" t="s">
        <v>176</v>
      </c>
      <c r="E31" s="132" t="s">
        <v>66</v>
      </c>
      <c r="F31" s="135" t="n">
        <v>1</v>
      </c>
      <c r="G31" s="129"/>
      <c r="H31" s="142" t="n">
        <f aca="false">ROUND(F31*G31,2)</f>
        <v>0</v>
      </c>
      <c r="I31" s="137" t="n">
        <v>21</v>
      </c>
      <c r="J31" s="129" t="n">
        <f aca="false">H31+((H31/100)*I31)</f>
        <v>0</v>
      </c>
      <c r="L31" s="139"/>
      <c r="M31" s="139"/>
      <c r="N31" s="216"/>
      <c r="O31" s="216"/>
      <c r="P31" s="207"/>
      <c r="Q31" s="207"/>
    </row>
    <row r="32" s="138" customFormat="true" ht="56.25" hidden="false" customHeight="false" outlineLevel="0" collapsed="false">
      <c r="A32" s="132"/>
      <c r="B32" s="132"/>
      <c r="C32" s="133" t="s">
        <v>177</v>
      </c>
      <c r="D32" s="217" t="s">
        <v>178</v>
      </c>
      <c r="E32" s="132" t="s">
        <v>66</v>
      </c>
      <c r="F32" s="135" t="n">
        <v>1</v>
      </c>
      <c r="G32" s="129"/>
      <c r="H32" s="142" t="n">
        <f aca="false">ROUND(F32*G32,2)</f>
        <v>0</v>
      </c>
      <c r="I32" s="137" t="n">
        <v>21</v>
      </c>
      <c r="J32" s="129" t="n">
        <f aca="false">H32+((H32/100)*I32)</f>
        <v>0</v>
      </c>
      <c r="L32" s="139"/>
      <c r="M32" s="139"/>
      <c r="N32" s="216"/>
      <c r="O32" s="216"/>
      <c r="P32" s="207"/>
      <c r="Q32" s="207"/>
    </row>
    <row r="33" s="138" customFormat="true" ht="112.5" hidden="false" customHeight="false" outlineLevel="0" collapsed="false">
      <c r="A33" s="132"/>
      <c r="B33" s="132"/>
      <c r="C33" s="133" t="s">
        <v>121</v>
      </c>
      <c r="D33" s="146" t="s">
        <v>163</v>
      </c>
      <c r="E33" s="132" t="s">
        <v>66</v>
      </c>
      <c r="F33" s="135" t="n">
        <v>1</v>
      </c>
      <c r="G33" s="142"/>
      <c r="H33" s="142" t="n">
        <f aca="false">ROUND(F33*G33,2)</f>
        <v>0</v>
      </c>
      <c r="I33" s="137" t="n">
        <v>21</v>
      </c>
      <c r="J33" s="129" t="n">
        <f aca="false">H33+((H33/100)*I33)</f>
        <v>0</v>
      </c>
      <c r="L33" s="139"/>
      <c r="M33" s="177"/>
      <c r="N33" s="212"/>
      <c r="O33" s="212"/>
      <c r="P33" s="207"/>
      <c r="Q33" s="207"/>
    </row>
    <row r="34" s="138" customFormat="true" ht="67.5" hidden="false" customHeight="false" outlineLevel="0" collapsed="false">
      <c r="A34" s="132"/>
      <c r="B34" s="132"/>
      <c r="C34" s="133" t="s">
        <v>179</v>
      </c>
      <c r="D34" s="141" t="s">
        <v>180</v>
      </c>
      <c r="E34" s="132" t="s">
        <v>66</v>
      </c>
      <c r="F34" s="135" t="n">
        <v>1</v>
      </c>
      <c r="G34" s="129"/>
      <c r="H34" s="142" t="n">
        <f aca="false">ROUND(F34*G34,2)</f>
        <v>0</v>
      </c>
      <c r="I34" s="137" t="n">
        <v>21</v>
      </c>
      <c r="J34" s="129" t="n">
        <f aca="false">H34+((H34/100)*I34)</f>
        <v>0</v>
      </c>
      <c r="L34" s="139"/>
      <c r="M34" s="177"/>
      <c r="N34" s="212"/>
      <c r="O34" s="212"/>
      <c r="P34" s="207"/>
      <c r="Q34" s="207"/>
    </row>
    <row r="35" s="138" customFormat="true" ht="112.5" hidden="false" customHeight="false" outlineLevel="0" collapsed="false">
      <c r="A35" s="132"/>
      <c r="B35" s="132"/>
      <c r="C35" s="133" t="s">
        <v>181</v>
      </c>
      <c r="D35" s="141" t="s">
        <v>182</v>
      </c>
      <c r="E35" s="132" t="s">
        <v>66</v>
      </c>
      <c r="F35" s="135" t="n">
        <v>15</v>
      </c>
      <c r="G35" s="129"/>
      <c r="H35" s="142" t="n">
        <f aca="false">ROUND(F35*G35,2)</f>
        <v>0</v>
      </c>
      <c r="I35" s="137" t="n">
        <v>21</v>
      </c>
      <c r="J35" s="129" t="n">
        <f aca="false">H35+((H35/100)*I35)</f>
        <v>0</v>
      </c>
      <c r="K35" s="145"/>
      <c r="L35" s="139"/>
      <c r="M35" s="177"/>
      <c r="N35" s="212"/>
      <c r="O35" s="212"/>
      <c r="P35" s="207"/>
      <c r="Q35" s="207"/>
    </row>
    <row r="36" s="138" customFormat="true" ht="11.25" hidden="false" customHeight="false" outlineLevel="0" collapsed="false">
      <c r="A36" s="132"/>
      <c r="B36" s="132"/>
      <c r="C36" s="133"/>
      <c r="D36" s="141"/>
      <c r="E36" s="132"/>
      <c r="F36" s="135"/>
      <c r="G36" s="129"/>
      <c r="H36" s="142"/>
      <c r="I36" s="137"/>
      <c r="J36" s="129"/>
      <c r="L36" s="139"/>
      <c r="M36" s="177"/>
      <c r="N36" s="212"/>
      <c r="O36" s="212"/>
      <c r="P36" s="207"/>
      <c r="Q36" s="207"/>
    </row>
    <row r="37" s="138" customFormat="true" ht="56.25" hidden="false" customHeight="false" outlineLevel="0" collapsed="false">
      <c r="A37" s="132"/>
      <c r="B37" s="132"/>
      <c r="C37" s="133" t="s">
        <v>183</v>
      </c>
      <c r="D37" s="141" t="s">
        <v>184</v>
      </c>
      <c r="E37" s="132" t="s">
        <v>66</v>
      </c>
      <c r="F37" s="135" t="n">
        <v>1</v>
      </c>
      <c r="G37" s="129"/>
      <c r="H37" s="142" t="n">
        <f aca="false">ROUND(F37*G37,2)</f>
        <v>0</v>
      </c>
      <c r="I37" s="137" t="n">
        <v>21</v>
      </c>
      <c r="J37" s="129" t="n">
        <f aca="false">H37+((H37/100)*I37)</f>
        <v>0</v>
      </c>
      <c r="L37" s="139"/>
      <c r="M37" s="139"/>
      <c r="N37" s="216"/>
      <c r="O37" s="216"/>
      <c r="P37" s="207"/>
      <c r="Q37" s="207"/>
    </row>
    <row r="38" s="138" customFormat="true" ht="56.25" hidden="false" customHeight="false" outlineLevel="0" collapsed="false">
      <c r="A38" s="132"/>
      <c r="B38" s="132"/>
      <c r="C38" s="133" t="s">
        <v>185</v>
      </c>
      <c r="D38" s="141" t="s">
        <v>186</v>
      </c>
      <c r="E38" s="132" t="s">
        <v>66</v>
      </c>
      <c r="F38" s="135" t="n">
        <v>1</v>
      </c>
      <c r="G38" s="129"/>
      <c r="H38" s="142" t="n">
        <f aca="false">ROUND(F38*G38,2)</f>
        <v>0</v>
      </c>
      <c r="I38" s="137" t="n">
        <v>21</v>
      </c>
      <c r="J38" s="129" t="n">
        <f aca="false">H38+((H38/100)*I38)</f>
        <v>0</v>
      </c>
      <c r="L38" s="139"/>
      <c r="M38" s="139"/>
      <c r="N38" s="216"/>
      <c r="O38" s="216"/>
      <c r="P38" s="207"/>
      <c r="Q38" s="207"/>
    </row>
    <row r="39" s="138" customFormat="true" ht="67.5" hidden="false" customHeight="false" outlineLevel="0" collapsed="false">
      <c r="A39" s="132"/>
      <c r="B39" s="132"/>
      <c r="C39" s="133" t="s">
        <v>136</v>
      </c>
      <c r="D39" s="146" t="s">
        <v>137</v>
      </c>
      <c r="E39" s="132" t="s">
        <v>66</v>
      </c>
      <c r="F39" s="135" t="n">
        <v>1</v>
      </c>
      <c r="G39" s="129"/>
      <c r="H39" s="142" t="n">
        <f aca="false">ROUND(F39*G39,2)</f>
        <v>0</v>
      </c>
      <c r="I39" s="137" t="n">
        <v>21</v>
      </c>
      <c r="J39" s="129" t="n">
        <f aca="false">H39+((H39/100)*I39)</f>
        <v>0</v>
      </c>
      <c r="L39" s="139"/>
      <c r="M39" s="139"/>
      <c r="N39" s="216"/>
      <c r="O39" s="216"/>
      <c r="P39" s="207"/>
      <c r="Q39" s="207"/>
    </row>
    <row r="40" s="138" customFormat="true" ht="56.25" hidden="false" customHeight="false" outlineLevel="0" collapsed="false">
      <c r="A40" s="132"/>
      <c r="B40" s="132"/>
      <c r="C40" s="133" t="s">
        <v>187</v>
      </c>
      <c r="D40" s="141" t="s">
        <v>188</v>
      </c>
      <c r="E40" s="132" t="s">
        <v>66</v>
      </c>
      <c r="F40" s="135" t="n">
        <v>1</v>
      </c>
      <c r="G40" s="129"/>
      <c r="H40" s="142" t="n">
        <f aca="false">ROUND(F40*G40,2)</f>
        <v>0</v>
      </c>
      <c r="I40" s="137" t="n">
        <v>21</v>
      </c>
      <c r="J40" s="129" t="n">
        <f aca="false">H40+((H40/100)*I40)</f>
        <v>0</v>
      </c>
      <c r="K40" s="218"/>
      <c r="L40" s="177"/>
      <c r="M40" s="139"/>
      <c r="N40" s="212"/>
      <c r="O40" s="212"/>
      <c r="P40" s="207"/>
      <c r="Q40" s="207"/>
    </row>
    <row r="41" s="138" customFormat="true" ht="22.5" hidden="false" customHeight="false" outlineLevel="0" collapsed="false">
      <c r="A41" s="132"/>
      <c r="B41" s="132"/>
      <c r="C41" s="133" t="s">
        <v>189</v>
      </c>
      <c r="D41" s="141" t="s">
        <v>190</v>
      </c>
      <c r="E41" s="132" t="s">
        <v>66</v>
      </c>
      <c r="F41" s="135" t="n">
        <v>1</v>
      </c>
      <c r="G41" s="129"/>
      <c r="H41" s="142" t="n">
        <f aca="false">ROUND(F41*G41,2)</f>
        <v>0</v>
      </c>
      <c r="I41" s="137" t="n">
        <v>21</v>
      </c>
      <c r="J41" s="129" t="n">
        <f aca="false">H41+((H41/100)*I41)</f>
        <v>0</v>
      </c>
      <c r="L41" s="177"/>
      <c r="M41" s="139"/>
      <c r="N41" s="212"/>
      <c r="O41" s="212"/>
      <c r="P41" s="207"/>
      <c r="Q41" s="207"/>
    </row>
    <row r="42" s="138" customFormat="true" ht="21.75" hidden="false" customHeight="true" outlineLevel="0" collapsed="false">
      <c r="A42" s="162"/>
      <c r="B42" s="162"/>
      <c r="C42" s="161"/>
      <c r="D42" s="162" t="s">
        <v>151</v>
      </c>
      <c r="E42" s="162"/>
      <c r="F42" s="162"/>
      <c r="G42" s="162"/>
      <c r="H42" s="163" t="n">
        <f aca="false">+H6+H21</f>
        <v>0</v>
      </c>
      <c r="I42" s="162"/>
      <c r="J42" s="162"/>
      <c r="K42" s="105"/>
      <c r="L42" s="139"/>
      <c r="M42" s="139"/>
      <c r="N42" s="212"/>
      <c r="O42" s="212"/>
      <c r="P42" s="207"/>
      <c r="Q42" s="207"/>
    </row>
    <row r="43" s="138" customFormat="true" ht="25.5" hidden="false" customHeight="true" outlineLevel="0" collapsed="false">
      <c r="A43" s="105"/>
      <c r="B43" s="105"/>
      <c r="C43" s="106"/>
      <c r="D43" s="105"/>
      <c r="E43" s="105"/>
      <c r="F43" s="105"/>
      <c r="G43" s="105"/>
      <c r="H43" s="105"/>
      <c r="I43" s="105"/>
      <c r="J43" s="105"/>
      <c r="K43" s="105"/>
      <c r="L43" s="207"/>
      <c r="M43" s="207"/>
      <c r="N43" s="176"/>
      <c r="O43" s="176"/>
      <c r="P43" s="207"/>
      <c r="Q43" s="207"/>
    </row>
    <row r="44" s="138" customFormat="true" ht="21" hidden="false" customHeight="true" outlineLevel="0" collapsed="false">
      <c r="A44" s="105"/>
      <c r="B44" s="105"/>
      <c r="C44" s="106"/>
      <c r="D44" s="105"/>
      <c r="E44" s="105"/>
      <c r="F44" s="105"/>
      <c r="G44" s="105"/>
      <c r="H44" s="168"/>
      <c r="I44" s="105"/>
      <c r="J44" s="105"/>
      <c r="K44" s="219"/>
      <c r="L44" s="220" t="n">
        <f aca="false">SUM(L6:L41)</f>
        <v>0</v>
      </c>
      <c r="M44" s="220" t="n">
        <f aca="false">SUM(M6:M41)</f>
        <v>0</v>
      </c>
      <c r="N44" s="221" t="n">
        <f aca="false">SUM(N6:N41)</f>
        <v>0</v>
      </c>
      <c r="O44" s="221" t="n">
        <f aca="false">SUM(O6:O41)</f>
        <v>0</v>
      </c>
      <c r="P44" s="207"/>
      <c r="Q44" s="207"/>
    </row>
    <row r="45" s="157" customFormat="true" ht="19.5" hidden="false" customHeight="true" outlineLevel="0" collapsed="false">
      <c r="A45" s="105"/>
      <c r="B45" s="105"/>
      <c r="C45" s="106"/>
      <c r="D45" s="105"/>
      <c r="E45" s="105"/>
      <c r="F45" s="105"/>
      <c r="G45" s="105"/>
      <c r="H45" s="105"/>
      <c r="I45" s="105"/>
      <c r="J45" s="105"/>
      <c r="K45" s="105"/>
      <c r="L45" s="222"/>
      <c r="M45" s="223"/>
      <c r="N45" s="224"/>
      <c r="O45" s="224"/>
      <c r="P45" s="223"/>
      <c r="Q45" s="223"/>
    </row>
    <row r="46" customFormat="false" ht="11.25" hidden="false" customHeight="false" outlineLevel="0" collapsed="false">
      <c r="H46" s="168"/>
    </row>
    <row r="47" customFormat="false" ht="11.25" hidden="false" customHeight="false" outlineLevel="0" collapsed="false">
      <c r="H47" s="168"/>
    </row>
    <row r="56" customFormat="false" ht="11.25" hidden="false" customHeight="false" outlineLevel="0" collapsed="false">
      <c r="H56" s="168"/>
    </row>
  </sheetData>
  <printOptions headings="false" gridLines="false" gridLinesSet="true" horizontalCentered="false" verticalCentered="false"/>
  <pageMargins left="0.708333333333333" right="0.708333333333333" top="0.7875" bottom="0.7875" header="0.511805555555555" footer="0.511805555555555"/>
  <pageSetup paperSize="9" scale="100" firstPageNumber="0" fitToWidth="1" fitToHeight="10"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2020-02-28T08:40:51Z</dcterms:created>
  <dc:creator/>
  <dc:description/>
  <dc:language>cs-CZ</dc:language>
  <cp:lastModifiedBy/>
  <dcterms:modified xsi:type="dcterms:W3CDTF">2020-02-28T13:07:24Z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Jet Reports Function Literals">
    <vt:lpwstr>\	;	;	{	}	[@[{0}]]	1029</vt:lpwstr>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