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okyny pro vyplnění" sheetId="1" state="visible" r:id="rId2"/>
    <sheet name="Stavba" sheetId="2" state="visible" r:id="rId3"/>
    <sheet name="VzorPolozky" sheetId="3" state="hidden" r:id="rId4"/>
    <sheet name=" Pol" sheetId="4" state="visible" r:id="rId5"/>
  </sheets>
  <externalReferences>
    <externalReference r:id="rId6"/>
  </externalReferences>
  <definedNames>
    <definedName function="false" hidden="false" localSheetId="3" name="_xlnm.Print_Area" vbProcedure="false">' Pol'!$A$1:$T$51</definedName>
    <definedName function="false" hidden="false" localSheetId="1" name="_xlnm.Print_Area" vbProcedure="false">Stavba!$A$1:$J$51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Stavba!$D$13:$G$13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Stavba!$D$10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Stavba!$C$10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krouhleni" vbProcedure="false">Stavba!$G$27</definedName>
    <definedName function="false" hidden="false" name="Zhotovitel" vbProcedure="false">Stavba!$D$11:$G$11</definedName>
    <definedName function="false" hidden="false" localSheetId="1" name="CelkemDPHVypocet" vbProcedure="false">Stavba!$H$40</definedName>
    <definedName function="false" hidden="false" localSheetId="1" name="CenaCelkemVypocet" vbProcedure="false">Stavba!$I$40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Stavba!$C$13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Stavba!$D$7</definedName>
    <definedName function="false" hidden="false" localSheetId="1" name="onazev" vbProcedure="false">Stavba!$D$6</definedName>
    <definedName function="false" hidden="false" localSheetId="1" name="opsc" vbProcedure="false">Stavba!$C$7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Stavba!$F$40</definedName>
    <definedName function="false" hidden="false" localSheetId="1" name="ZakladDPHZaklVypocet" vbProcedure="false">Stavba!$G$40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<sst xmlns="http://schemas.openxmlformats.org/spreadsheetml/2006/main" count="192" uniqueCount="128">
  <si>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</si>
  <si>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</si>
  <si>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</si>
  <si>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</t>
  </si>
  <si>
    <t xml:space="preserve">Zakázka:</t>
  </si>
  <si>
    <t xml:space="preserve">Domažlice, Kozinova - Sociálně terapeutické dílny sv. Josefa</t>
  </si>
  <si>
    <t xml:space="preserve">Objekt:</t>
  </si>
  <si>
    <t xml:space="preserve">Rozpočet:</t>
  </si>
  <si>
    <t xml:space="preserve">Objednatel:</t>
  </si>
  <si>
    <t xml:space="preserve">IČ:</t>
  </si>
  <si>
    <t xml:space="preserve">DIČ:</t>
  </si>
  <si>
    <t xml:space="preserve">Projektant:</t>
  </si>
  <si>
    <t xml:space="preserve">Zhotovitel:</t>
  </si>
  <si>
    <t xml:space="preserve">Vypracoval:</t>
  </si>
  <si>
    <t xml:space="preserve">Michal Jůna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</si>
  <si>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</si>
  <si>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</si>
  <si>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</si>
  <si>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</si>
  <si>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</si>
  <si>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</si>
  <si>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</si>
  <si>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</si>
  <si>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</si>
  <si>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</si>
  <si>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</si>
  <si>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</si>
  <si>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</si>
  <si>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</si>
  <si>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</si>
  <si>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</si>
  <si>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</si>
  <si>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</si>
  <si>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</si>
  <si>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</si>
  <si>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</si>
  <si>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</si>
  <si>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</si>
  <si>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</si>
  <si>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</si>
  <si>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</si>
  <si>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</si>
  <si>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</si>
  <si>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</si>
  <si>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Celkem za stavbu</t>
  </si>
  <si>
    <t xml:space="preserve">Rekapitulace dílů</t>
  </si>
  <si>
    <t xml:space="preserve">Typ dílu</t>
  </si>
  <si>
    <t xml:space="preserve">43</t>
  </si>
  <si>
    <t xml:space="preserve">Nové konstrukce</t>
  </si>
  <si>
    <t xml:space="preserve">97</t>
  </si>
  <si>
    <t xml:space="preserve">Demontáž zámečnických konstrukcí</t>
  </si>
  <si>
    <t xml:space="preserve">711</t>
  </si>
  <si>
    <t xml:space="preserve">Izolace proti vodě</t>
  </si>
  <si>
    <t xml:space="preserve">783</t>
  </si>
  <si>
    <t xml:space="preserve">Nátěry</t>
  </si>
  <si>
    <t xml:space="preserve">Položkový rozpočet </t>
  </si>
  <si>
    <t xml:space="preserve">Z:</t>
  </si>
  <si>
    <t xml:space="preserve">O:</t>
  </si>
  <si>
    <t xml:space="preserve">R:</t>
  </si>
  <si>
    <t xml:space="preserve">#TypZaznamu#</t>
  </si>
  <si>
    <t xml:space="preserve">S:</t>
  </si>
  <si>
    <t xml:space="preserve">Domažlice, Kozinova - Sociálně terapeutické dílny sv. Josefa - úprava schodišťového prostoru</t>
  </si>
  <si>
    <t xml:space="preserve">STA</t>
  </si>
  <si>
    <t xml:space="preserve">OBJ</t>
  </si>
  <si>
    <t xml:space="preserve">ROZ</t>
  </si>
  <si>
    <t xml:space="preserve">C:</t>
  </si>
  <si>
    <t xml:space="preserve">CAS_STR</t>
  </si>
  <si>
    <t xml:space="preserve">P.č.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</si>
  <si>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</si>
  <si>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</si>
  <si>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</si>
  <si>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</si>
  <si>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</si>
  <si>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</si>
  <si>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</si>
  <si>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</si>
  <si>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</si>
  <si>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</si>
  <si>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</si>
  <si>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</si>
  <si>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</si>
  <si>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</si>
  <si>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</si>
  <si>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</t>
  </si>
  <si>
    <t xml:space="preserve">Nhod / MJ</t>
  </si>
  <si>
    <t xml:space="preserve">Nhod celk.</t>
  </si>
  <si>
    <t xml:space="preserve">Díl:</t>
  </si>
  <si>
    <t xml:space="preserve">DIL</t>
  </si>
  <si>
    <t xml:space="preserve">Trubky bezešvé hladké jakost 11353.1  D 51x3,2 mm</t>
  </si>
  <si>
    <t xml:space="preserve">m</t>
  </si>
  <si>
    <t xml:space="preserve">POL3_0</t>
  </si>
  <si>
    <t xml:space="preserve">Tyč ocelová kruhová jakost 10000  D 12 mm</t>
  </si>
  <si>
    <t xml:space="preserve">0,12*8</t>
  </si>
  <si>
    <t xml:space="preserve">VV</t>
  </si>
  <si>
    <t xml:space="preserve">0,14*4</t>
  </si>
  <si>
    <t xml:space="preserve">Záslepka tyče 75 mm</t>
  </si>
  <si>
    <t xml:space="preserve">ks</t>
  </si>
  <si>
    <t xml:space="preserve">Záslepka tyče 51 mm</t>
  </si>
  <si>
    <t xml:space="preserve">Plech Pz jakost 10004.2 tl.0,55 mm, povlak 275g/m2, + klempířský tmel</t>
  </si>
  <si>
    <t xml:space="preserve">m2</t>
  </si>
  <si>
    <t xml:space="preserve">Montáž zámečnických konstrukcí</t>
  </si>
  <si>
    <t xml:space="preserve">$' Pol'.F9+$' Pol'.F10</t>
  </si>
  <si>
    <t xml:space="preserve">Vyrovnávací klín ze slzičkového plechu</t>
  </si>
  <si>
    <t xml:space="preserve">Odstranění kovových madel</t>
  </si>
  <si>
    <t xml:space="preserve">POL1_0</t>
  </si>
  <si>
    <t xml:space="preserve">Odstranění kovových sloupků zábradlí</t>
  </si>
  <si>
    <t xml:space="preserve">4*1,1</t>
  </si>
  <si>
    <t xml:space="preserve">Posunutí sloupků zábradlí, + montáž na kotevní plech P4 100/100 mm</t>
  </si>
  <si>
    <t xml:space="preserve">Nátěr kovových konstrukcí zábradlí</t>
  </si>
  <si>
    <t xml:space="preserve">POL2_0</t>
  </si>
  <si>
    <t xml:space="preserve">1,44</t>
  </si>
  <si>
    <t xml:space="preserve">0,076</t>
  </si>
  <si>
    <t xml:space="preserve">0,008</t>
  </si>
  <si>
    <t xml:space="preserve">0,3</t>
  </si>
  <si>
    <t xml:space="preserve">Elektromontáže</t>
  </si>
  <si>
    <t xml:space="preserve">Připojení plošiny v délce 3m na stávající rozvod v místnosti pod schodišťovým prostorem</t>
  </si>
  <si>
    <t xml:space="preserve">Doprava</t>
  </si>
  <si>
    <t xml:space="preserve">Mimostaveništní doprava</t>
  </si>
  <si>
    <t xml:space="preserve">Doprava stavebního materiálu a bezbariérové plošiny na staveniště</t>
  </si>
  <si>
    <t xml:space="preserve">Bezbariérová plošina</t>
  </si>
  <si>
    <t xml:space="preserve">Dodávka a montáž plošiny dle PD + zaškolení obsluhy</t>
  </si>
  <si>
    <t xml:space="preserve">Dodávka a montáž šachty dle PD</t>
  </si>
  <si>
    <t xml:space="preserve">Dodávka a montáž hliníkových dveří, celoprosklené, nezateplené</t>
  </si>
  <si>
    <t xml:space="preserve">Revize instalovaného zařízení</t>
  </si>
  <si>
    <t xml:space="preserve">Veškeré revize zařízení potřebné pro kolaudaci a provozování bezbariérové plošiny včetně připojení</t>
  </si>
  <si>
    <t xml:space="preserve">SUM</t>
  </si>
  <si>
    <t xml:space="preserve">POPUZIV</t>
  </si>
  <si>
    <t xml:space="preserve">END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</si>
</sst>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/M/YYYY"/>
    <numFmt numFmtId="167" formatCode="0"/>
    <numFmt numFmtId="168" formatCode="#,##0.00"/>
    <numFmt numFmtId="169" formatCode="0.00"/>
    <numFmt numFmtId="170" formatCode="#,##0"/>
    <numFmt numFmtId="171" formatCode="#,##0.00000"/>
  </numFmts>
  <fonts count="21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2"/>
      <name val="Arial CE"/>
      <family val="2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5" fillId="4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5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6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2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2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70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6" fillId="3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3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1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13" xfId="0" applyFont="true" applyBorder="true" applyAlignment="true" applyProtection="false">
      <alignment horizontal="right" vertical="bottom" textRotation="0" wrapText="true" indent="0" shrinkToFit="true"/>
      <protection locked="true" hidden="false"/>
    </xf>
    <xf numFmtId="170" fontId="6" fillId="0" borderId="13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27" xfId="0" applyFont="false" applyBorder="true" applyAlignment="true" applyProtection="false">
      <alignment horizontal="general" vertical="bottom" textRotation="0" wrapText="true" indent="0" shrinkToFit="true"/>
      <protection locked="true" hidden="false"/>
    </xf>
    <xf numFmtId="170" fontId="0" fillId="5" borderId="27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5" borderId="2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5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3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9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71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3" borderId="16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3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4" borderId="28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24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0" fillId="0" borderId="28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0" fillId="3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31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71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3" borderId="1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1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1" fontId="20" fillId="0" borderId="27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8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9" fillId="0" borderId="1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3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13" fillId="3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Programy/RTS%20Stavitel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O54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75" workbookViewId="0">
      <selection pane="topLeft" activeCell="D11" activeCellId="0" sqref="D11"/>
    </sheetView>
  </sheetViews>
  <sheetFormatPr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9.14"/>
    <col collapsed="false" customWidth="true" hidden="false" outlineLevel="0" max="3" min="3" style="0" width="7.42"/>
    <col collapsed="false" customWidth="true" hidden="false" outlineLevel="0" max="4" min="4" style="0" width="13.43"/>
    <col collapsed="false" customWidth="true" hidden="false" outlineLevel="0" max="5" min="5" style="0" width="12.14"/>
    <col collapsed="false" customWidth="true" hidden="false" outlineLevel="0" max="6" min="6" style="0" width="11.42"/>
    <col collapsed="false" customWidth="true" hidden="false" outlineLevel="0" max="7" min="7" style="3" width="12.71"/>
    <col collapsed="false" customWidth="true" hidden="false" outlineLevel="0" max="8" min="8" style="0" width="12.71"/>
    <col collapsed="false" customWidth="true" hidden="false" outlineLevel="0" max="9" min="9" style="3" width="12.71"/>
    <col collapsed="false" customWidth="true" hidden="false" outlineLevel="0" max="10" min="10" style="3" width="6.71"/>
    <col collapsed="false" customWidth="true" hidden="false" outlineLevel="0" max="11" min="11" style="0" width="4.29"/>
    <col collapsed="false" customWidth="true" hidden="false" outlineLevel="0" max="15" min="12" style="0" width="10.71"/>
    <col collapsed="false" customWidth="true" hidden="false" outlineLevel="0" max="1025" min="16" style="0" width="9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23.25" hidden="false" customHeight="true" outlineLevel="0" collapsed="false">
      <c r="A2" s="6"/>
      <c r="B2" s="7" t="s">
        <v>4</v>
      </c>
      <c r="C2" s="8"/>
      <c r="D2" s="9"/>
      <c r="E2" s="10" t="s">
        <v>5</v>
      </c>
      <c r="F2" s="11"/>
      <c r="G2" s="12"/>
      <c r="H2" s="11"/>
      <c r="I2" s="12"/>
      <c r="J2" s="13"/>
      <c r="O2" s="14"/>
    </row>
    <row r="3" customFormat="false" ht="23.25" hidden="true" customHeight="true" outlineLevel="0" collapsed="false">
      <c r="A3" s="6"/>
      <c r="B3" s="15" t="s">
        <v>6</v>
      </c>
      <c r="C3" s="8"/>
      <c r="D3" s="16"/>
      <c r="E3" s="16"/>
      <c r="F3" s="17"/>
      <c r="G3" s="17"/>
      <c r="H3" s="8"/>
      <c r="I3" s="18"/>
      <c r="J3" s="19"/>
    </row>
    <row r="4" customFormat="false" ht="23.25" hidden="true" customHeight="true" outlineLevel="0" collapsed="false">
      <c r="A4" s="6"/>
      <c r="B4" s="20" t="s">
        <v>7</v>
      </c>
      <c r="C4" s="21"/>
      <c r="D4" s="22"/>
      <c r="E4" s="22"/>
      <c r="F4" s="23"/>
      <c r="G4" s="24"/>
      <c r="H4" s="23"/>
      <c r="I4" s="24"/>
      <c r="J4" s="25"/>
    </row>
    <row r="5" customFormat="false" ht="24" hidden="false" customHeight="true" outlineLevel="0" collapsed="false">
      <c r="A5" s="6"/>
      <c r="B5" s="26" t="s">
        <v>8</v>
      </c>
      <c r="C5" s="27"/>
      <c r="D5" s="28"/>
      <c r="E5" s="29"/>
      <c r="F5" s="29"/>
      <c r="G5" s="29"/>
      <c r="H5" s="30" t="s">
        <v>9</v>
      </c>
      <c r="I5" s="28"/>
      <c r="J5" s="31"/>
    </row>
    <row r="6" customFormat="false" ht="15.75" hidden="false" customHeight="true" outlineLevel="0" collapsed="false">
      <c r="A6" s="6"/>
      <c r="B6" s="32"/>
      <c r="C6" s="29"/>
      <c r="D6" s="28"/>
      <c r="E6" s="29"/>
      <c r="F6" s="29"/>
      <c r="G6" s="29"/>
      <c r="H6" s="30" t="s">
        <v>10</v>
      </c>
      <c r="I6" s="28"/>
      <c r="J6" s="31"/>
    </row>
    <row r="7" customFormat="false" ht="15.75" hidden="false" customHeight="true" outlineLevel="0" collapsed="false">
      <c r="A7" s="6"/>
      <c r="B7" s="33"/>
      <c r="C7" s="34"/>
      <c r="D7" s="35"/>
      <c r="E7" s="36"/>
      <c r="F7" s="36"/>
      <c r="G7" s="36"/>
      <c r="H7" s="37"/>
      <c r="I7" s="36"/>
      <c r="J7" s="38"/>
    </row>
    <row r="8" customFormat="false" ht="24" hidden="true" customHeight="true" outlineLevel="0" collapsed="false">
      <c r="A8" s="6"/>
      <c r="B8" s="26" t="s">
        <v>11</v>
      </c>
      <c r="C8" s="27"/>
      <c r="D8" s="39"/>
      <c r="E8" s="27"/>
      <c r="F8" s="27"/>
      <c r="G8" s="40"/>
      <c r="H8" s="30" t="s">
        <v>9</v>
      </c>
      <c r="I8" s="41"/>
      <c r="J8" s="31"/>
    </row>
    <row r="9" customFormat="false" ht="15.75" hidden="true" customHeight="true" outlineLevel="0" collapsed="false">
      <c r="A9" s="6"/>
      <c r="B9" s="6"/>
      <c r="C9" s="27"/>
      <c r="D9" s="39"/>
      <c r="E9" s="27"/>
      <c r="F9" s="27"/>
      <c r="G9" s="40"/>
      <c r="H9" s="30" t="s">
        <v>10</v>
      </c>
      <c r="I9" s="41"/>
      <c r="J9" s="31"/>
    </row>
    <row r="10" customFormat="false" ht="15.75" hidden="true" customHeight="true" outlineLevel="0" collapsed="false">
      <c r="A10" s="6"/>
      <c r="B10" s="42"/>
      <c r="C10" s="43"/>
      <c r="D10" s="44"/>
      <c r="E10" s="45"/>
      <c r="F10" s="45"/>
      <c r="G10" s="46"/>
      <c r="H10" s="46"/>
      <c r="I10" s="47"/>
      <c r="J10" s="38"/>
    </row>
    <row r="11" customFormat="false" ht="24" hidden="false" customHeight="true" outlineLevel="0" collapsed="false">
      <c r="A11" s="6"/>
      <c r="B11" s="26" t="s">
        <v>12</v>
      </c>
      <c r="C11" s="27"/>
      <c r="D11" s="48"/>
      <c r="E11" s="48"/>
      <c r="F11" s="48"/>
      <c r="G11" s="48"/>
      <c r="H11" s="30" t="s">
        <v>9</v>
      </c>
      <c r="I11" s="49"/>
      <c r="J11" s="31"/>
    </row>
    <row r="12" customFormat="false" ht="15.75" hidden="false" customHeight="true" outlineLevel="0" collapsed="false">
      <c r="A12" s="6"/>
      <c r="B12" s="32"/>
      <c r="C12" s="29"/>
      <c r="D12" s="49"/>
      <c r="E12" s="49"/>
      <c r="F12" s="49"/>
      <c r="G12" s="49"/>
      <c r="H12" s="30" t="s">
        <v>10</v>
      </c>
      <c r="I12" s="49"/>
      <c r="J12" s="31"/>
    </row>
    <row r="13" customFormat="false" ht="15.75" hidden="false" customHeight="true" outlineLevel="0" collapsed="false">
      <c r="A13" s="6"/>
      <c r="B13" s="33"/>
      <c r="C13" s="50"/>
      <c r="D13" s="51"/>
      <c r="E13" s="51"/>
      <c r="F13" s="51"/>
      <c r="G13" s="51"/>
      <c r="H13" s="52"/>
      <c r="I13" s="36"/>
      <c r="J13" s="38"/>
    </row>
    <row r="14" customFormat="false" ht="24" hidden="true" customHeight="true" outlineLevel="0" collapsed="false">
      <c r="A14" s="6"/>
      <c r="B14" s="53" t="s">
        <v>13</v>
      </c>
      <c r="C14" s="54"/>
      <c r="D14" s="55" t="s">
        <v>14</v>
      </c>
      <c r="E14" s="56"/>
      <c r="F14" s="56"/>
      <c r="G14" s="56"/>
      <c r="H14" s="57"/>
      <c r="I14" s="56"/>
      <c r="J14" s="58"/>
    </row>
    <row r="15" customFormat="false" ht="32.25" hidden="false" customHeight="true" outlineLevel="0" collapsed="false">
      <c r="A15" s="6"/>
      <c r="B15" s="42" t="s">
        <v>15</v>
      </c>
      <c r="C15" s="59"/>
      <c r="D15" s="46"/>
      <c r="E15" s="60"/>
      <c r="F15" s="60"/>
      <c r="G15" s="61"/>
      <c r="H15" s="61"/>
      <c r="I15" s="62" t="s">
        <v>16</v>
      </c>
      <c r="J15" s="62"/>
    </row>
    <row r="16" customFormat="false" ht="23.25" hidden="false" customHeight="true" outlineLevel="0" collapsed="false">
      <c r="A16" s="63" t="s">
        <v>17</v>
      </c>
      <c r="B16" s="64" t="s">
        <v>17</v>
      </c>
      <c r="C16" s="65"/>
      <c r="D16" s="66"/>
      <c r="E16" s="67"/>
      <c r="F16" s="67"/>
      <c r="G16" s="67"/>
      <c r="H16" s="67"/>
      <c r="I16" s="68" t="n">
        <f aca="false">' Pol'!F8+' Pol'!F18+' Pol'!F23+' Pol'!F29+' Pol'!F31+' Pol'!F34</f>
        <v>0</v>
      </c>
      <c r="J16" s="68"/>
    </row>
    <row r="17" customFormat="false" ht="23.25" hidden="false" customHeight="true" outlineLevel="0" collapsed="false">
      <c r="A17" s="63" t="s">
        <v>18</v>
      </c>
      <c r="B17" s="64" t="s">
        <v>18</v>
      </c>
      <c r="C17" s="65"/>
      <c r="D17" s="66"/>
      <c r="E17" s="67"/>
      <c r="F17" s="67"/>
      <c r="G17" s="67"/>
      <c r="H17" s="67"/>
      <c r="I17" s="68" t="n">
        <v>0</v>
      </c>
      <c r="J17" s="68"/>
    </row>
    <row r="18" customFormat="false" ht="23.25" hidden="false" customHeight="true" outlineLevel="0" collapsed="false">
      <c r="A18" s="63" t="s">
        <v>19</v>
      </c>
      <c r="B18" s="64" t="s">
        <v>19</v>
      </c>
      <c r="C18" s="65"/>
      <c r="D18" s="66"/>
      <c r="E18" s="67"/>
      <c r="F18" s="67"/>
      <c r="G18" s="67"/>
      <c r="H18" s="67"/>
      <c r="I18" s="68" t="n">
        <f aca="false">SUMIF(F47:F50,A18,I47:I50)</f>
        <v>0</v>
      </c>
      <c r="J18" s="68"/>
    </row>
    <row r="19" customFormat="false" ht="23.25" hidden="false" customHeight="true" outlineLevel="0" collapsed="false">
      <c r="A19" s="63" t="s">
        <v>20</v>
      </c>
      <c r="B19" s="64" t="s">
        <v>21</v>
      </c>
      <c r="C19" s="65"/>
      <c r="D19" s="66"/>
      <c r="E19" s="67"/>
      <c r="F19" s="67"/>
      <c r="G19" s="67"/>
      <c r="H19" s="67"/>
      <c r="I19" s="68" t="n">
        <f aca="false">SUMIF(F47:F50,A19,I47:I50)</f>
        <v>0</v>
      </c>
      <c r="J19" s="68"/>
    </row>
    <row r="20" customFormat="false" ht="23.25" hidden="false" customHeight="true" outlineLevel="0" collapsed="false">
      <c r="A20" s="63" t="s">
        <v>22</v>
      </c>
      <c r="B20" s="64" t="s">
        <v>23</v>
      </c>
      <c r="C20" s="65"/>
      <c r="D20" s="66"/>
      <c r="E20" s="67"/>
      <c r="F20" s="67"/>
      <c r="G20" s="67"/>
      <c r="H20" s="67"/>
      <c r="I20" s="68" t="n">
        <f aca="false">SUMIF(F47:F50,A20,I47:I50)</f>
        <v>0</v>
      </c>
      <c r="J20" s="68"/>
    </row>
    <row r="21" customFormat="false" ht="23.25" hidden="false" customHeight="true" outlineLevel="0" collapsed="false">
      <c r="A21" s="6"/>
      <c r="B21" s="69" t="s">
        <v>16</v>
      </c>
      <c r="C21" s="70"/>
      <c r="D21" s="71"/>
      <c r="E21" s="72"/>
      <c r="F21" s="72"/>
      <c r="G21" s="72"/>
      <c r="H21" s="72"/>
      <c r="I21" s="73" t="n">
        <f aca="false">SUM(I16:J20)</f>
        <v>0</v>
      </c>
      <c r="J21" s="73"/>
    </row>
    <row r="22" customFormat="false" ht="33" hidden="false" customHeight="true" outlineLevel="0" collapsed="false">
      <c r="A22" s="6"/>
      <c r="B22" s="74" t="s">
        <v>24</v>
      </c>
      <c r="C22" s="65"/>
      <c r="D22" s="66"/>
      <c r="E22" s="75"/>
      <c r="F22" s="76"/>
      <c r="G22" s="77"/>
      <c r="H22" s="77"/>
      <c r="I22" s="77"/>
      <c r="J22" s="78"/>
    </row>
    <row r="23" customFormat="false" ht="23.25" hidden="false" customHeight="true" outlineLevel="0" collapsed="false">
      <c r="A23" s="6"/>
      <c r="B23" s="79" t="s">
        <v>25</v>
      </c>
      <c r="C23" s="65"/>
      <c r="D23" s="66"/>
      <c r="E23" s="80" t="n">
        <v>15</v>
      </c>
      <c r="F23" s="76" t="s">
        <v>26</v>
      </c>
      <c r="G23" s="81" t="n">
        <f aca="false">ZakladDPHSniVypocet</f>
        <v>0</v>
      </c>
      <c r="H23" s="81"/>
      <c r="I23" s="81"/>
      <c r="J23" s="78" t="str">
        <f aca="false">Mena</f>
        <v>CZK</v>
      </c>
    </row>
    <row r="24" customFormat="false" ht="23.25" hidden="false" customHeight="true" outlineLevel="0" collapsed="false">
      <c r="A24" s="6"/>
      <c r="B24" s="79" t="s">
        <v>27</v>
      </c>
      <c r="C24" s="65"/>
      <c r="D24" s="66"/>
      <c r="E24" s="80" t="n">
        <f aca="false">SazbaDPH1</f>
        <v>15</v>
      </c>
      <c r="F24" s="76" t="s">
        <v>26</v>
      </c>
      <c r="G24" s="82" t="n">
        <f aca="false">ZakladDPHSni*SazbaDPH1/100</f>
        <v>0</v>
      </c>
      <c r="H24" s="82"/>
      <c r="I24" s="82"/>
      <c r="J24" s="78" t="str">
        <f aca="false">Mena</f>
        <v>CZK</v>
      </c>
    </row>
    <row r="25" customFormat="false" ht="23.25" hidden="false" customHeight="true" outlineLevel="0" collapsed="false">
      <c r="A25" s="6"/>
      <c r="B25" s="79" t="s">
        <v>28</v>
      </c>
      <c r="C25" s="65"/>
      <c r="D25" s="66"/>
      <c r="E25" s="80" t="n">
        <v>21</v>
      </c>
      <c r="F25" s="76" t="s">
        <v>26</v>
      </c>
      <c r="G25" s="81" t="n">
        <f aca="false">I21</f>
        <v>0</v>
      </c>
      <c r="H25" s="81"/>
      <c r="I25" s="81"/>
      <c r="J25" s="78" t="str">
        <f aca="false">Mena</f>
        <v>CZK</v>
      </c>
    </row>
    <row r="26" customFormat="false" ht="23.25" hidden="false" customHeight="true" outlineLevel="0" collapsed="false">
      <c r="A26" s="6"/>
      <c r="B26" s="83" t="s">
        <v>29</v>
      </c>
      <c r="C26" s="84"/>
      <c r="D26" s="85"/>
      <c r="E26" s="86" t="n">
        <f aca="false">SazbaDPH2</f>
        <v>21</v>
      </c>
      <c r="F26" s="87" t="s">
        <v>26</v>
      </c>
      <c r="G26" s="88" t="n">
        <f aca="false">ZakladDPHZakl*SazbaDPH2/100</f>
        <v>0</v>
      </c>
      <c r="H26" s="88"/>
      <c r="I26" s="88"/>
      <c r="J26" s="89" t="str">
        <f aca="false">Mena</f>
        <v>CZK</v>
      </c>
    </row>
    <row r="27" customFormat="false" ht="23.25" hidden="false" customHeight="true" outlineLevel="0" collapsed="false">
      <c r="A27" s="6"/>
      <c r="B27" s="26" t="s">
        <v>30</v>
      </c>
      <c r="C27" s="90"/>
      <c r="D27" s="91"/>
      <c r="E27" s="90"/>
      <c r="F27" s="92"/>
      <c r="G27" s="93" t="n">
        <f aca="false">0</f>
        <v>0</v>
      </c>
      <c r="H27" s="93"/>
      <c r="I27" s="93"/>
      <c r="J27" s="94" t="str">
        <f aca="false">Mena</f>
        <v>CZK</v>
      </c>
    </row>
    <row r="28" customFormat="false" ht="27.75" hidden="true" customHeight="true" outlineLevel="0" collapsed="false">
      <c r="A28" s="6"/>
      <c r="B28" s="95" t="s">
        <v>31</v>
      </c>
      <c r="C28" s="96"/>
      <c r="D28" s="96"/>
      <c r="E28" s="97"/>
      <c r="F28" s="98"/>
      <c r="G28" s="99" t="n">
        <f aca="false">ZakladDPHSniVypocet+ZakladDPHZaklVypocet</f>
        <v>0</v>
      </c>
      <c r="H28" s="99"/>
      <c r="I28" s="99"/>
      <c r="J28" s="100" t="str">
        <f aca="false">Mena</f>
        <v>CZK</v>
      </c>
    </row>
    <row r="29" customFormat="false" ht="27.75" hidden="false" customHeight="true" outlineLevel="0" collapsed="false">
      <c r="A29" s="6"/>
      <c r="B29" s="95" t="s">
        <v>32</v>
      </c>
      <c r="C29" s="101"/>
      <c r="D29" s="101"/>
      <c r="E29" s="101"/>
      <c r="F29" s="101"/>
      <c r="G29" s="102" t="n">
        <f aca="false">ZakladDPHSni+DPHSni+ZakladDPHZakl+DPHZakl+Zaokrouhleni</f>
        <v>0</v>
      </c>
      <c r="H29" s="102"/>
      <c r="I29" s="102"/>
      <c r="J29" s="103" t="s">
        <v>33</v>
      </c>
    </row>
    <row r="30" customFormat="false" ht="12.75" hidden="false" customHeight="true" outlineLevel="0" collapsed="false">
      <c r="A30" s="6"/>
      <c r="B30" s="6"/>
      <c r="C30" s="27"/>
      <c r="D30" s="27"/>
      <c r="E30" s="27"/>
      <c r="F30" s="27"/>
      <c r="G30" s="40"/>
      <c r="H30" s="27"/>
      <c r="I30" s="40"/>
      <c r="J30" s="104"/>
    </row>
    <row r="31" customFormat="false" ht="30" hidden="false" customHeight="true" outlineLevel="0" collapsed="false">
      <c r="A31" s="6"/>
      <c r="B31" s="6"/>
      <c r="C31" s="27"/>
      <c r="D31" s="27"/>
      <c r="E31" s="27"/>
      <c r="F31" s="27"/>
      <c r="G31" s="40"/>
      <c r="H31" s="27"/>
      <c r="I31" s="40"/>
      <c r="J31" s="104"/>
    </row>
    <row r="32" customFormat="false" ht="18.75" hidden="false" customHeight="true" outlineLevel="0" collapsed="false">
      <c r="A32" s="6"/>
      <c r="B32" s="105"/>
      <c r="C32" s="106" t="s">
        <v>34</v>
      </c>
      <c r="D32" s="107"/>
      <c r="E32" s="107"/>
      <c r="F32" s="106" t="s">
        <v>35</v>
      </c>
      <c r="G32" s="107"/>
      <c r="H32" s="108" t="n">
        <f aca="true">TODAY()</f>
        <v>43733</v>
      </c>
      <c r="I32" s="107"/>
      <c r="J32" s="104"/>
    </row>
    <row r="33" customFormat="false" ht="47.25" hidden="false" customHeight="true" outlineLevel="0" collapsed="false">
      <c r="A33" s="6"/>
      <c r="B33" s="6"/>
      <c r="C33" s="27"/>
      <c r="D33" s="27"/>
      <c r="E33" s="27"/>
      <c r="F33" s="27"/>
      <c r="G33" s="40"/>
      <c r="H33" s="27"/>
      <c r="I33" s="40"/>
      <c r="J33" s="104"/>
    </row>
    <row r="34" s="1" customFormat="true" ht="18.75" hidden="false" customHeight="true" outlineLevel="0" collapsed="false">
      <c r="A34" s="109"/>
      <c r="B34" s="109"/>
      <c r="C34" s="110"/>
      <c r="D34" s="111"/>
      <c r="E34" s="111"/>
      <c r="F34" s="110"/>
      <c r="G34" s="112"/>
      <c r="H34" s="111"/>
      <c r="I34" s="112"/>
      <c r="J34" s="113"/>
    </row>
    <row r="35" customFormat="false" ht="12.75" hidden="false" customHeight="true" outlineLevel="0" collapsed="false">
      <c r="A35" s="6"/>
      <c r="B35" s="6"/>
      <c r="C35" s="27"/>
      <c r="D35" s="114" t="s">
        <v>36</v>
      </c>
      <c r="E35" s="114"/>
      <c r="F35" s="27"/>
      <c r="G35" s="40"/>
      <c r="H35" s="115" t="s">
        <v>37</v>
      </c>
      <c r="I35" s="40"/>
      <c r="J35" s="104"/>
    </row>
    <row r="36" customFormat="false" ht="13.5" hidden="false" customHeight="true" outlineLevel="0" collapsed="false">
      <c r="A36" s="116"/>
      <c r="B36" s="116"/>
      <c r="C36" s="117"/>
      <c r="D36" s="117"/>
      <c r="E36" s="117"/>
      <c r="F36" s="117"/>
      <c r="G36" s="118"/>
      <c r="H36" s="117"/>
      <c r="I36" s="118"/>
      <c r="J36" s="119"/>
    </row>
    <row r="37" customFormat="false" ht="27" hidden="true" customHeight="true" outlineLevel="0" collapsed="false">
      <c r="B37" s="120" t="s">
        <v>38</v>
      </c>
      <c r="C37" s="121"/>
      <c r="D37" s="121"/>
      <c r="E37" s="121"/>
      <c r="F37" s="122"/>
      <c r="G37" s="122"/>
      <c r="H37" s="122"/>
      <c r="I37" s="122"/>
      <c r="J37" s="121"/>
    </row>
    <row r="38" customFormat="false" ht="25.5" hidden="true" customHeight="true" outlineLevel="0" collapsed="false">
      <c r="A38" s="123" t="s">
        <v>39</v>
      </c>
      <c r="B38" s="124" t="s">
        <v>40</v>
      </c>
      <c r="C38" s="125" t="s">
        <v>41</v>
      </c>
      <c r="D38" s="126"/>
      <c r="E38" s="126"/>
      <c r="F38" s="127" t="str">
        <f aca="false">B23</f>
        <v>Základ pro sníženou DPH</v>
      </c>
      <c r="G38" s="127" t="str">
        <f aca="false">B25</f>
        <v>Základ pro základní DPH</v>
      </c>
      <c r="H38" s="128" t="s">
        <v>42</v>
      </c>
      <c r="I38" s="128" t="s">
        <v>43</v>
      </c>
      <c r="J38" s="129" t="s">
        <v>26</v>
      </c>
    </row>
    <row r="39" customFormat="false" ht="25.5" hidden="true" customHeight="true" outlineLevel="0" collapsed="false">
      <c r="A39" s="123" t="n">
        <v>1</v>
      </c>
      <c r="B39" s="130"/>
      <c r="C39" s="131"/>
      <c r="D39" s="131"/>
      <c r="E39" s="131"/>
      <c r="F39" s="132" t="n">
        <f aca="false">' Pol'!AB41</f>
        <v>0</v>
      </c>
      <c r="G39" s="133" t="n">
        <f aca="false">' Pol'!AC41</f>
        <v>0</v>
      </c>
      <c r="H39" s="134" t="n">
        <f aca="false">(F39*SazbaDPH1/100)+(G39*SazbaDPH2/100)</f>
        <v>0</v>
      </c>
      <c r="I39" s="134" t="n">
        <f aca="false">F39+G39+H39</f>
        <v>0</v>
      </c>
      <c r="J39" s="135" t="str">
        <f aca="false">IF(CenaCelkemVypocet=0,"",I39/CenaCelkemVypocet*100)</f>
        <v/>
      </c>
    </row>
    <row r="40" customFormat="false" ht="25.5" hidden="true" customHeight="true" outlineLevel="0" collapsed="false">
      <c r="A40" s="123"/>
      <c r="B40" s="136" t="s">
        <v>44</v>
      </c>
      <c r="C40" s="136"/>
      <c r="D40" s="136"/>
      <c r="E40" s="136"/>
      <c r="F40" s="137" t="n">
        <f aca="false">SUMIF(A39:A39,"=1",F39:F39)</f>
        <v>0</v>
      </c>
      <c r="G40" s="138" t="n">
        <f aca="false">SUMIF(A39:A39,"=1",G39:G39)</f>
        <v>0</v>
      </c>
      <c r="H40" s="138" t="n">
        <f aca="false">SUMIF(A39:A39,"=1",H39:H39)</f>
        <v>0</v>
      </c>
      <c r="I40" s="138" t="n">
        <f aca="false">SUMIF(A39:A39,"=1",I39:I39)</f>
        <v>0</v>
      </c>
      <c r="J40" s="139" t="n">
        <f aca="false">SUMIF(A39:A39,"=1",J39:J39)</f>
        <v>0</v>
      </c>
    </row>
    <row r="44" customFormat="false" ht="15.75" hidden="false" customHeight="false" outlineLevel="0" collapsed="false">
      <c r="B44" s="140" t="s">
        <v>45</v>
      </c>
    </row>
    <row r="46" customFormat="false" ht="25.5" hidden="false" customHeight="true" outlineLevel="0" collapsed="false">
      <c r="A46" s="141"/>
      <c r="B46" s="142" t="s">
        <v>40</v>
      </c>
      <c r="C46" s="142" t="s">
        <v>41</v>
      </c>
      <c r="D46" s="143"/>
      <c r="E46" s="143"/>
      <c r="F46" s="144" t="s">
        <v>46</v>
      </c>
      <c r="G46" s="144"/>
      <c r="H46" s="144"/>
      <c r="I46" s="144" t="s">
        <v>16</v>
      </c>
      <c r="J46" s="144"/>
    </row>
    <row r="47" customFormat="false" ht="25.5" hidden="false" customHeight="true" outlineLevel="0" collapsed="false">
      <c r="A47" s="145"/>
      <c r="B47" s="146" t="s">
        <v>47</v>
      </c>
      <c r="C47" s="147" t="s">
        <v>48</v>
      </c>
      <c r="D47" s="147"/>
      <c r="E47" s="147"/>
      <c r="F47" s="148" t="s">
        <v>17</v>
      </c>
      <c r="G47" s="149"/>
      <c r="H47" s="149"/>
      <c r="I47" s="149" t="n">
        <f aca="false">' Pol'!F8</f>
        <v>0</v>
      </c>
      <c r="J47" s="149"/>
    </row>
    <row r="48" customFormat="false" ht="25.5" hidden="false" customHeight="true" outlineLevel="0" collapsed="false">
      <c r="A48" s="145"/>
      <c r="B48" s="150" t="s">
        <v>49</v>
      </c>
      <c r="C48" s="151" t="s">
        <v>50</v>
      </c>
      <c r="D48" s="151"/>
      <c r="E48" s="151"/>
      <c r="F48" s="152" t="s">
        <v>17</v>
      </c>
      <c r="G48" s="153"/>
      <c r="H48" s="153"/>
      <c r="I48" s="153" t="n">
        <f aca="false">' Pol'!F18</f>
        <v>0</v>
      </c>
      <c r="J48" s="153"/>
    </row>
    <row r="49" customFormat="false" ht="25.5" hidden="false" customHeight="true" outlineLevel="0" collapsed="false">
      <c r="A49" s="145"/>
      <c r="B49" s="150" t="s">
        <v>51</v>
      </c>
      <c r="C49" s="151" t="s">
        <v>52</v>
      </c>
      <c r="D49" s="151"/>
      <c r="E49" s="151"/>
      <c r="F49" s="152" t="s">
        <v>18</v>
      </c>
      <c r="G49" s="153"/>
      <c r="H49" s="153"/>
      <c r="I49" s="153" t="e">
        <f aca="false">' pol'!#ref!</f>
        <v>#VALUE!</v>
      </c>
      <c r="J49" s="153"/>
    </row>
    <row r="50" customFormat="false" ht="25.5" hidden="false" customHeight="true" outlineLevel="0" collapsed="false">
      <c r="A50" s="145"/>
      <c r="B50" s="154" t="s">
        <v>53</v>
      </c>
      <c r="C50" s="155" t="s">
        <v>54</v>
      </c>
      <c r="D50" s="155"/>
      <c r="E50" s="155"/>
      <c r="F50" s="156" t="s">
        <v>18</v>
      </c>
      <c r="G50" s="157"/>
      <c r="H50" s="157"/>
      <c r="I50" s="157" t="n">
        <f aca="false">' Pol'!F23</f>
        <v>0</v>
      </c>
      <c r="J50" s="157"/>
    </row>
    <row r="51" customFormat="false" ht="25.5" hidden="false" customHeight="true" outlineLevel="0" collapsed="false">
      <c r="A51" s="158"/>
      <c r="B51" s="159" t="s">
        <v>43</v>
      </c>
      <c r="C51" s="159"/>
      <c r="D51" s="160"/>
      <c r="E51" s="160"/>
      <c r="F51" s="161"/>
      <c r="G51" s="162"/>
      <c r="H51" s="162"/>
      <c r="I51" s="162" t="e">
        <f aca="false">SUM(I47:I50)</f>
        <v>#VALUE!</v>
      </c>
      <c r="J51" s="162"/>
    </row>
    <row r="52" customFormat="false" ht="12.75" hidden="false" customHeight="false" outlineLevel="0" collapsed="false">
      <c r="F52" s="163"/>
      <c r="G52" s="164"/>
      <c r="H52" s="163"/>
      <c r="I52" s="164"/>
      <c r="J52" s="164"/>
    </row>
    <row r="53" customFormat="false" ht="12.75" hidden="false" customHeight="false" outlineLevel="0" collapsed="false">
      <c r="F53" s="163"/>
      <c r="G53" s="164"/>
      <c r="H53" s="163"/>
      <c r="I53" s="164"/>
      <c r="J53" s="164"/>
    </row>
    <row r="54" customFormat="false" ht="12.75" hidden="false" customHeight="false" outlineLevel="0" collapsed="false">
      <c r="F54" s="163"/>
      <c r="G54" s="164"/>
      <c r="H54" s="163"/>
      <c r="I54" s="164"/>
      <c r="J54" s="164"/>
    </row>
  </sheetData>
  <sheetProtection sheet="true" objects="true" scenarios="true"/>
  <mergeCells count="45">
    <mergeCell ref="B1:J1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C47:E47"/>
    <mergeCell ref="I47:J47"/>
    <mergeCell ref="C48:E48"/>
    <mergeCell ref="I48:J48"/>
    <mergeCell ref="C49:E49"/>
    <mergeCell ref="I49:J49"/>
    <mergeCell ref="C50:E50"/>
    <mergeCell ref="I50:J50"/>
    <mergeCell ref="I51:J51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75" zeroHeight="false" outlineLevelRow="0" outlineLevelCol="0"/>
  <cols>
    <col collapsed="false" customWidth="true" hidden="false" outlineLevel="0" max="1" min="1" style="165" width="4.29"/>
    <col collapsed="false" customWidth="true" hidden="false" outlineLevel="0" max="2" min="2" style="165" width="14.43"/>
    <col collapsed="false" customWidth="true" hidden="false" outlineLevel="0" max="3" min="3" style="166" width="38.29"/>
    <col collapsed="false" customWidth="true" hidden="false" outlineLevel="0" max="4" min="4" style="165" width="4.57"/>
    <col collapsed="false" customWidth="true" hidden="false" outlineLevel="0" max="5" min="5" style="165" width="10.58"/>
    <col collapsed="false" customWidth="true" hidden="false" outlineLevel="0" max="6" min="6" style="165" width="9.85"/>
    <col collapsed="false" customWidth="true" hidden="false" outlineLevel="0" max="7" min="7" style="165" width="12.71"/>
    <col collapsed="false" customWidth="true" hidden="false" outlineLevel="0" max="1025" min="8" style="165" width="9.14"/>
  </cols>
  <sheetData>
    <row r="1" customFormat="false" ht="15.75" hidden="false" customHeight="false" outlineLevel="0" collapsed="false">
      <c r="A1" s="167" t="s">
        <v>55</v>
      </c>
      <c r="B1" s="167"/>
      <c r="C1" s="167"/>
      <c r="D1" s="167"/>
      <c r="E1" s="167"/>
      <c r="F1" s="167"/>
      <c r="G1" s="167"/>
    </row>
    <row r="2" customFormat="false" ht="24.95" hidden="false" customHeight="true" outlineLevel="0" collapsed="false">
      <c r="A2" s="168" t="s">
        <v>56</v>
      </c>
      <c r="B2" s="169"/>
      <c r="C2" s="170"/>
      <c r="D2" s="170"/>
      <c r="E2" s="170"/>
      <c r="F2" s="170"/>
      <c r="G2" s="170"/>
    </row>
    <row r="3" customFormat="false" ht="24.95" hidden="true" customHeight="true" outlineLevel="0" collapsed="false">
      <c r="A3" s="168" t="s">
        <v>57</v>
      </c>
      <c r="B3" s="169"/>
      <c r="C3" s="170"/>
      <c r="D3" s="170"/>
      <c r="E3" s="170"/>
      <c r="F3" s="170"/>
      <c r="G3" s="170"/>
    </row>
    <row r="4" customFormat="false" ht="24.95" hidden="true" customHeight="true" outlineLevel="0" collapsed="false">
      <c r="A4" s="168" t="s">
        <v>58</v>
      </c>
      <c r="B4" s="169"/>
      <c r="C4" s="170"/>
      <c r="D4" s="170"/>
      <c r="E4" s="170"/>
      <c r="F4" s="170"/>
      <c r="G4" s="170"/>
    </row>
    <row r="5" customFormat="false" ht="12.75" hidden="true" customHeight="false" outlineLevel="0" collapsed="false">
      <c r="B5" s="171"/>
      <c r="C5" s="172"/>
      <c r="D5" s="173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G1051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Y15" activeCellId="0" sqref="Y15"/>
    </sheetView>
  </sheetViews>
  <sheetFormatPr defaultRowHeight="12.75" zeroHeight="false" outlineLevelRow="1" outlineLevelCol="0"/>
  <cols>
    <col collapsed="false" customWidth="true" hidden="false" outlineLevel="0" max="1" min="1" style="0" width="4.29"/>
    <col collapsed="false" customWidth="true" hidden="false" outlineLevel="0" max="2" min="2" style="174" width="38.29"/>
    <col collapsed="false" customWidth="true" hidden="false" outlineLevel="0" max="3" min="3" style="0" width="4.57"/>
    <col collapsed="false" customWidth="true" hidden="false" outlineLevel="0" max="4" min="4" style="0" width="10.58"/>
    <col collapsed="false" customWidth="true" hidden="false" outlineLevel="0" max="5" min="5" style="0" width="9.85"/>
    <col collapsed="false" customWidth="true" hidden="false" outlineLevel="0" max="6" min="6" style="0" width="12.71"/>
    <col collapsed="false" customWidth="false" hidden="true" outlineLevel="0" max="20" min="7" style="0" width="11.52"/>
    <col collapsed="false" customWidth="true" hidden="false" outlineLevel="0" max="27" min="21" style="0" width="8.67"/>
    <col collapsed="false" customWidth="false" hidden="true" outlineLevel="0" max="38" min="28" style="0" width="11.52"/>
    <col collapsed="false" customWidth="true" hidden="false" outlineLevel="0" max="1025" min="39" style="0" width="8.67"/>
  </cols>
  <sheetData>
    <row r="1" customFormat="false" ht="15.75" hidden="false" customHeight="true" outlineLevel="0" collapsed="false">
      <c r="A1" s="175" t="s">
        <v>55</v>
      </c>
      <c r="B1" s="175"/>
      <c r="C1" s="175"/>
      <c r="D1" s="175"/>
      <c r="E1" s="175"/>
      <c r="F1" s="175"/>
      <c r="AD1" s="0" t="s">
        <v>59</v>
      </c>
    </row>
    <row r="2" customFormat="false" ht="24.95" hidden="false" customHeight="true" outlineLevel="0" collapsed="false">
      <c r="A2" s="176" t="s">
        <v>60</v>
      </c>
      <c r="B2" s="177" t="s">
        <v>61</v>
      </c>
      <c r="C2" s="177"/>
      <c r="D2" s="177"/>
      <c r="E2" s="177"/>
      <c r="F2" s="177"/>
      <c r="AD2" s="0" t="s">
        <v>62</v>
      </c>
    </row>
    <row r="3" customFormat="false" ht="24.95" hidden="true" customHeight="true" outlineLevel="0" collapsed="false">
      <c r="A3" s="176" t="s">
        <v>57</v>
      </c>
      <c r="B3" s="178"/>
      <c r="C3" s="178"/>
      <c r="D3" s="178"/>
      <c r="E3" s="178"/>
      <c r="F3" s="178"/>
      <c r="AD3" s="0" t="s">
        <v>63</v>
      </c>
    </row>
    <row r="4" customFormat="false" ht="24.95" hidden="true" customHeight="true" outlineLevel="0" collapsed="false">
      <c r="A4" s="176" t="s">
        <v>58</v>
      </c>
      <c r="B4" s="179"/>
      <c r="C4" s="179"/>
      <c r="D4" s="179"/>
      <c r="E4" s="179"/>
      <c r="F4" s="179"/>
      <c r="AD4" s="0" t="s">
        <v>64</v>
      </c>
    </row>
    <row r="5" customFormat="false" ht="12.75" hidden="true" customHeight="false" outlineLevel="0" collapsed="false">
      <c r="A5" s="180" t="s">
        <v>65</v>
      </c>
      <c r="B5" s="181"/>
      <c r="C5" s="182"/>
      <c r="D5" s="183"/>
      <c r="E5" s="183"/>
      <c r="F5" s="184"/>
      <c r="AD5" s="0" t="s">
        <v>66</v>
      </c>
    </row>
    <row r="6" customFormat="false" ht="12.75" hidden="false" customHeight="false" outlineLevel="0" collapsed="false">
      <c r="C6" s="185"/>
    </row>
    <row r="7" customFormat="false" ht="38.25" hidden="false" customHeight="false" outlineLevel="0" collapsed="false">
      <c r="A7" s="186" t="s">
        <v>67</v>
      </c>
      <c r="B7" s="187" t="s">
        <v>68</v>
      </c>
      <c r="C7" s="188" t="s">
        <v>69</v>
      </c>
      <c r="D7" s="186" t="s">
        <v>70</v>
      </c>
      <c r="E7" s="189" t="s">
        <v>71</v>
      </c>
      <c r="F7" s="186" t="s">
        <v>16</v>
      </c>
      <c r="G7" s="190" t="s">
        <v>72</v>
      </c>
      <c r="H7" s="190" t="s">
        <v>73</v>
      </c>
      <c r="I7" s="190" t="s">
        <v>74</v>
      </c>
      <c r="J7" s="190" t="s">
        <v>75</v>
      </c>
      <c r="K7" s="190" t="s">
        <v>76</v>
      </c>
      <c r="L7" s="190" t="s">
        <v>77</v>
      </c>
      <c r="M7" s="190" t="s">
        <v>78</v>
      </c>
      <c r="N7" s="190" t="s">
        <v>79</v>
      </c>
      <c r="O7" s="190" t="s">
        <v>80</v>
      </c>
      <c r="P7" s="190" t="s">
        <v>81</v>
      </c>
      <c r="Q7" s="190" t="s">
        <v>82</v>
      </c>
      <c r="R7" s="190" t="s">
        <v>83</v>
      </c>
      <c r="S7" s="190" t="s">
        <v>84</v>
      </c>
      <c r="T7" s="190" t="s">
        <v>85</v>
      </c>
    </row>
    <row r="8" customFormat="false" ht="12.75" hidden="false" customHeight="false" outlineLevel="0" collapsed="false">
      <c r="A8" s="191" t="s">
        <v>86</v>
      </c>
      <c r="B8" s="192" t="s">
        <v>48</v>
      </c>
      <c r="C8" s="193"/>
      <c r="D8" s="194"/>
      <c r="E8" s="195"/>
      <c r="F8" s="195" t="n">
        <f aca="false">SUMIF(AD9:AD17,"&lt;&gt;NOR",F9:F17)</f>
        <v>0</v>
      </c>
      <c r="G8" s="195"/>
      <c r="H8" s="195" t="n">
        <f aca="false">SUM(H9:H17)</f>
        <v>0</v>
      </c>
      <c r="I8" s="195"/>
      <c r="J8" s="195" t="n">
        <f aca="false">SUM(J9:J17)</f>
        <v>0</v>
      </c>
      <c r="K8" s="195"/>
      <c r="L8" s="195" t="n">
        <f aca="false">SUM(L9:L17)</f>
        <v>0</v>
      </c>
      <c r="M8" s="195"/>
      <c r="N8" s="195" t="n">
        <f aca="false">SUM(N9:N17)</f>
        <v>3.05</v>
      </c>
      <c r="O8" s="195"/>
      <c r="P8" s="195" t="n">
        <f aca="false">SUM(P9:P17)</f>
        <v>0</v>
      </c>
      <c r="Q8" s="195"/>
      <c r="R8" s="195"/>
      <c r="S8" s="196"/>
      <c r="T8" s="195" t="n">
        <f aca="false">SUM(T9:T17)</f>
        <v>0</v>
      </c>
      <c r="AD8" s="0" t="s">
        <v>87</v>
      </c>
    </row>
    <row r="9" customFormat="false" ht="12.75" hidden="false" customHeight="false" outlineLevel="1" collapsed="false">
      <c r="A9" s="197" t="n">
        <v>1</v>
      </c>
      <c r="B9" s="198" t="s">
        <v>88</v>
      </c>
      <c r="C9" s="199" t="s">
        <v>89</v>
      </c>
      <c r="D9" s="200" t="n">
        <v>9</v>
      </c>
      <c r="E9" s="201" t="n">
        <v>0</v>
      </c>
      <c r="F9" s="202" t="n">
        <f aca="false">ROUND(D9*E9,2)</f>
        <v>0</v>
      </c>
      <c r="G9" s="201"/>
      <c r="H9" s="202" t="n">
        <f aca="false">ROUND(D9*G9,2)</f>
        <v>0</v>
      </c>
      <c r="I9" s="201"/>
      <c r="J9" s="202" t="n">
        <f aca="false">ROUND(D9*I9,2)</f>
        <v>0</v>
      </c>
      <c r="K9" s="202" t="n">
        <v>21</v>
      </c>
      <c r="L9" s="202" t="n">
        <f aca="false">F9*(1+K9/100)</f>
        <v>0</v>
      </c>
      <c r="M9" s="202" t="n">
        <v>0.00377</v>
      </c>
      <c r="N9" s="202" t="n">
        <f aca="false">ROUND(D9*M9,2)</f>
        <v>0.03</v>
      </c>
      <c r="O9" s="202" t="n">
        <v>0</v>
      </c>
      <c r="P9" s="202" t="n">
        <f aca="false">ROUND(D9*O9,2)</f>
        <v>0</v>
      </c>
      <c r="Q9" s="202"/>
      <c r="R9" s="202"/>
      <c r="S9" s="203" t="n">
        <v>0</v>
      </c>
      <c r="T9" s="202" t="n">
        <f aca="false">ROUND(D9*S9,2)</f>
        <v>0</v>
      </c>
      <c r="U9" s="204"/>
      <c r="V9" s="204"/>
      <c r="W9" s="204"/>
      <c r="X9" s="204"/>
      <c r="Y9" s="204"/>
      <c r="Z9" s="204"/>
      <c r="AA9" s="204"/>
      <c r="AB9" s="204"/>
      <c r="AC9" s="204"/>
      <c r="AD9" s="204" t="s">
        <v>90</v>
      </c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</row>
    <row r="10" customFormat="false" ht="12.75" hidden="false" customHeight="false" outlineLevel="1" collapsed="false">
      <c r="A10" s="197" t="n">
        <v>2</v>
      </c>
      <c r="B10" s="198" t="s">
        <v>91</v>
      </c>
      <c r="C10" s="199" t="s">
        <v>89</v>
      </c>
      <c r="D10" s="200" t="n">
        <v>1.52</v>
      </c>
      <c r="E10" s="201" t="n">
        <v>0</v>
      </c>
      <c r="F10" s="202" t="n">
        <f aca="false">ROUND(D10*E10,2)</f>
        <v>0</v>
      </c>
      <c r="G10" s="201"/>
      <c r="H10" s="202" t="n">
        <f aca="false">ROUND(D10*G10,2)</f>
        <v>0</v>
      </c>
      <c r="I10" s="201"/>
      <c r="J10" s="202" t="n">
        <f aca="false">ROUND(D10*I10,2)</f>
        <v>0</v>
      </c>
      <c r="K10" s="202" t="n">
        <v>21</v>
      </c>
      <c r="L10" s="202" t="n">
        <f aca="false">F10*(1+K10/100)</f>
        <v>0</v>
      </c>
      <c r="M10" s="202" t="n">
        <v>1</v>
      </c>
      <c r="N10" s="202" t="n">
        <f aca="false">ROUND(D10*M10,2)</f>
        <v>1.52</v>
      </c>
      <c r="O10" s="202" t="n">
        <v>0</v>
      </c>
      <c r="P10" s="202" t="n">
        <f aca="false">ROUND(D10*O10,2)</f>
        <v>0</v>
      </c>
      <c r="Q10" s="202"/>
      <c r="R10" s="202"/>
      <c r="S10" s="203" t="n">
        <v>0</v>
      </c>
      <c r="T10" s="202" t="n">
        <f aca="false">ROUND(D10*S10,2)</f>
        <v>0</v>
      </c>
      <c r="U10" s="204"/>
      <c r="V10" s="204"/>
      <c r="W10" s="204"/>
      <c r="X10" s="204"/>
      <c r="Y10" s="204"/>
      <c r="Z10" s="204"/>
      <c r="AA10" s="204"/>
      <c r="AB10" s="204"/>
      <c r="AC10" s="204"/>
      <c r="AD10" s="204" t="s">
        <v>90</v>
      </c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</row>
    <row r="11" customFormat="false" ht="12.75" hidden="false" customHeight="false" outlineLevel="1" collapsed="false">
      <c r="A11" s="197"/>
      <c r="B11" s="205" t="s">
        <v>92</v>
      </c>
      <c r="C11" s="206"/>
      <c r="D11" s="207" t="n">
        <v>0.96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3"/>
      <c r="T11" s="202"/>
      <c r="U11" s="204"/>
      <c r="V11" s="204"/>
      <c r="W11" s="204"/>
      <c r="X11" s="204"/>
      <c r="Y11" s="204"/>
      <c r="Z11" s="204"/>
      <c r="AA11" s="204"/>
      <c r="AB11" s="204"/>
      <c r="AC11" s="204"/>
      <c r="AD11" s="204" t="s">
        <v>93</v>
      </c>
      <c r="AE11" s="204" t="n">
        <v>0</v>
      </c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</row>
    <row r="12" customFormat="false" ht="12.75" hidden="false" customHeight="false" outlineLevel="1" collapsed="false">
      <c r="A12" s="197"/>
      <c r="B12" s="205" t="s">
        <v>94</v>
      </c>
      <c r="C12" s="206"/>
      <c r="D12" s="207" t="n">
        <v>0.56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3"/>
      <c r="T12" s="202"/>
      <c r="U12" s="204"/>
      <c r="V12" s="204"/>
      <c r="W12" s="204"/>
      <c r="X12" s="204"/>
      <c r="Y12" s="204"/>
      <c r="Z12" s="204"/>
      <c r="AA12" s="204"/>
      <c r="AB12" s="204"/>
      <c r="AC12" s="204"/>
      <c r="AD12" s="204" t="s">
        <v>93</v>
      </c>
      <c r="AE12" s="204" t="n">
        <v>0</v>
      </c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</row>
    <row r="13" customFormat="false" ht="12.75" hidden="false" customHeight="false" outlineLevel="1" collapsed="false">
      <c r="A13" s="197" t="n">
        <v>3</v>
      </c>
      <c r="B13" s="198" t="s">
        <v>95</v>
      </c>
      <c r="C13" s="199" t="s">
        <v>96</v>
      </c>
      <c r="D13" s="200" t="n">
        <v>7</v>
      </c>
      <c r="E13" s="201" t="n">
        <v>0</v>
      </c>
      <c r="F13" s="202" t="n">
        <f aca="false">ROUND(D13*E13,2)</f>
        <v>0</v>
      </c>
      <c r="G13" s="201"/>
      <c r="H13" s="202" t="n">
        <f aca="false">ROUND(D13*G13,2)</f>
        <v>0</v>
      </c>
      <c r="I13" s="201"/>
      <c r="J13" s="202" t="n">
        <f aca="false">ROUND(D13*I13,2)</f>
        <v>0</v>
      </c>
      <c r="K13" s="202" t="n">
        <v>21</v>
      </c>
      <c r="L13" s="202" t="n">
        <f aca="false">F13*(1+K13/100)</f>
        <v>0</v>
      </c>
      <c r="M13" s="202" t="n">
        <v>0</v>
      </c>
      <c r="N13" s="202" t="n">
        <f aca="false">ROUND(D13*M13,2)</f>
        <v>0</v>
      </c>
      <c r="O13" s="202" t="n">
        <v>0</v>
      </c>
      <c r="P13" s="202" t="n">
        <f aca="false">ROUND(D13*O13,2)</f>
        <v>0</v>
      </c>
      <c r="Q13" s="202"/>
      <c r="R13" s="202"/>
      <c r="S13" s="203" t="n">
        <v>0</v>
      </c>
      <c r="T13" s="202" t="n">
        <f aca="false">ROUND(D13*S13,2)</f>
        <v>0</v>
      </c>
      <c r="U13" s="204"/>
      <c r="V13" s="204"/>
      <c r="W13" s="204"/>
      <c r="X13" s="204"/>
      <c r="Y13" s="204"/>
      <c r="Z13" s="204"/>
      <c r="AA13" s="204"/>
      <c r="AB13" s="204"/>
      <c r="AC13" s="204"/>
      <c r="AD13" s="204" t="s">
        <v>90</v>
      </c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</row>
    <row r="14" customFormat="false" ht="12.75" hidden="false" customHeight="false" outlineLevel="1" collapsed="false">
      <c r="A14" s="197" t="n">
        <v>4</v>
      </c>
      <c r="B14" s="198" t="s">
        <v>97</v>
      </c>
      <c r="C14" s="199" t="s">
        <v>96</v>
      </c>
      <c r="D14" s="200" t="n">
        <v>3</v>
      </c>
      <c r="E14" s="201" t="n">
        <v>0</v>
      </c>
      <c r="F14" s="202" t="n">
        <f aca="false">ROUND(D14*E14,2)</f>
        <v>0</v>
      </c>
      <c r="G14" s="201"/>
      <c r="H14" s="202" t="n">
        <f aca="false">ROUND(D14*G14,2)</f>
        <v>0</v>
      </c>
      <c r="I14" s="201"/>
      <c r="J14" s="202" t="n">
        <f aca="false">ROUND(D14*I14,2)</f>
        <v>0</v>
      </c>
      <c r="K14" s="202" t="n">
        <v>21</v>
      </c>
      <c r="L14" s="202" t="n">
        <f aca="false">F14*(1+K14/100)</f>
        <v>0</v>
      </c>
      <c r="M14" s="202" t="n">
        <v>0</v>
      </c>
      <c r="N14" s="202" t="n">
        <f aca="false">ROUND(D14*M14,2)</f>
        <v>0</v>
      </c>
      <c r="O14" s="202" t="n">
        <v>0</v>
      </c>
      <c r="P14" s="202" t="n">
        <f aca="false">ROUND(D14*O14,2)</f>
        <v>0</v>
      </c>
      <c r="Q14" s="202"/>
      <c r="R14" s="202"/>
      <c r="S14" s="203" t="n">
        <v>0</v>
      </c>
      <c r="T14" s="202" t="n">
        <f aca="false">ROUND(D14*S14,2)</f>
        <v>0</v>
      </c>
      <c r="U14" s="204"/>
      <c r="V14" s="204"/>
      <c r="W14" s="204"/>
      <c r="X14" s="204"/>
      <c r="Y14" s="204"/>
      <c r="Z14" s="204"/>
      <c r="AA14" s="204"/>
      <c r="AB14" s="204"/>
      <c r="AC14" s="204"/>
      <c r="AD14" s="204" t="s">
        <v>90</v>
      </c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</row>
    <row r="15" customFormat="false" ht="19.4" hidden="false" customHeight="false" outlineLevel="1" collapsed="false">
      <c r="A15" s="197" t="n">
        <v>5</v>
      </c>
      <c r="B15" s="198" t="s">
        <v>98</v>
      </c>
      <c r="C15" s="199" t="s">
        <v>99</v>
      </c>
      <c r="D15" s="200" t="n">
        <v>0.5</v>
      </c>
      <c r="E15" s="201" t="n">
        <v>0</v>
      </c>
      <c r="F15" s="202" t="n">
        <f aca="false">ROUND(D15*E15,2)</f>
        <v>0</v>
      </c>
      <c r="G15" s="201"/>
      <c r="H15" s="202" t="n">
        <f aca="false">ROUND(D15*G15,2)</f>
        <v>0</v>
      </c>
      <c r="I15" s="201"/>
      <c r="J15" s="202" t="n">
        <f aca="false">ROUND(D15*I15,2)</f>
        <v>0</v>
      </c>
      <c r="K15" s="202" t="n">
        <v>21</v>
      </c>
      <c r="L15" s="202" t="n">
        <f aca="false">F15*(1+K15/100)</f>
        <v>0</v>
      </c>
      <c r="M15" s="202" t="n">
        <v>1</v>
      </c>
      <c r="N15" s="202" t="n">
        <f aca="false">ROUND(D15*M15,2)</f>
        <v>0.5</v>
      </c>
      <c r="O15" s="202" t="n">
        <v>0</v>
      </c>
      <c r="P15" s="202" t="n">
        <f aca="false">ROUND(D15*O15,2)</f>
        <v>0</v>
      </c>
      <c r="Q15" s="202"/>
      <c r="R15" s="202"/>
      <c r="S15" s="203" t="n">
        <v>0</v>
      </c>
      <c r="T15" s="202" t="n">
        <f aca="false">ROUND(D15*S15,2)</f>
        <v>0</v>
      </c>
      <c r="U15" s="204"/>
      <c r="V15" s="204"/>
      <c r="W15" s="204"/>
      <c r="X15" s="204"/>
      <c r="Y15" s="204"/>
      <c r="Z15" s="204"/>
      <c r="AA15" s="204"/>
      <c r="AB15" s="204"/>
      <c r="AC15" s="204"/>
      <c r="AD15" s="204" t="s">
        <v>90</v>
      </c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</row>
    <row r="16" customFormat="false" ht="12.75" hidden="false" customHeight="false" outlineLevel="1" collapsed="false">
      <c r="A16" s="197" t="n">
        <v>6</v>
      </c>
      <c r="B16" s="198" t="s">
        <v>100</v>
      </c>
      <c r="C16" s="199" t="s">
        <v>96</v>
      </c>
      <c r="D16" s="200" t="n">
        <v>1</v>
      </c>
      <c r="E16" s="201" t="n">
        <v>0</v>
      </c>
      <c r="F16" s="202"/>
      <c r="G16" s="201"/>
      <c r="H16" s="202"/>
      <c r="I16" s="201" t="s">
        <v>101</v>
      </c>
      <c r="J16" s="202"/>
      <c r="K16" s="202"/>
      <c r="L16" s="202"/>
      <c r="M16" s="202"/>
      <c r="N16" s="202"/>
      <c r="O16" s="202"/>
      <c r="P16" s="202"/>
      <c r="Q16" s="202"/>
      <c r="R16" s="202"/>
      <c r="S16" s="203"/>
      <c r="T16" s="202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</row>
    <row r="17" customFormat="false" ht="12.75" hidden="false" customHeight="false" outlineLevel="1" collapsed="false">
      <c r="A17" s="197" t="n">
        <v>7</v>
      </c>
      <c r="B17" s="198" t="s">
        <v>102</v>
      </c>
      <c r="C17" s="199" t="s">
        <v>96</v>
      </c>
      <c r="D17" s="200" t="n">
        <v>1</v>
      </c>
      <c r="E17" s="201" t="n">
        <v>0</v>
      </c>
      <c r="F17" s="202" t="n">
        <f aca="false">ROUND(D17*E17,2)</f>
        <v>0</v>
      </c>
      <c r="G17" s="201"/>
      <c r="H17" s="202" t="n">
        <f aca="false">ROUND(D17*G17,2)</f>
        <v>0</v>
      </c>
      <c r="I17" s="201"/>
      <c r="J17" s="202" t="n">
        <f aca="false">ROUND(D17*I17,2)</f>
        <v>0</v>
      </c>
      <c r="K17" s="202" t="n">
        <v>21</v>
      </c>
      <c r="L17" s="202" t="n">
        <f aca="false">F17*(1+K17/100)</f>
        <v>0</v>
      </c>
      <c r="M17" s="202" t="n">
        <v>1</v>
      </c>
      <c r="N17" s="202" t="n">
        <f aca="false">ROUND(D17*M17,2)</f>
        <v>1</v>
      </c>
      <c r="O17" s="202" t="n">
        <v>0</v>
      </c>
      <c r="P17" s="202" t="n">
        <f aca="false">ROUND(D17*O17,2)</f>
        <v>0</v>
      </c>
      <c r="Q17" s="202"/>
      <c r="R17" s="202"/>
      <c r="S17" s="203" t="n">
        <v>0</v>
      </c>
      <c r="T17" s="202" t="n">
        <f aca="false">ROUND(D17*S17,2)</f>
        <v>0</v>
      </c>
      <c r="U17" s="204"/>
      <c r="V17" s="204"/>
      <c r="W17" s="204"/>
      <c r="X17" s="204"/>
      <c r="Y17" s="204"/>
      <c r="Z17" s="204"/>
      <c r="AA17" s="204"/>
      <c r="AB17" s="204"/>
      <c r="AC17" s="204"/>
      <c r="AD17" s="204" t="s">
        <v>90</v>
      </c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</row>
    <row r="18" customFormat="false" ht="12.75" hidden="false" customHeight="false" outlineLevel="0" collapsed="false">
      <c r="A18" s="208" t="s">
        <v>86</v>
      </c>
      <c r="B18" s="209" t="s">
        <v>50</v>
      </c>
      <c r="C18" s="210"/>
      <c r="D18" s="211"/>
      <c r="E18" s="212"/>
      <c r="F18" s="212" t="n">
        <f aca="false">SUMIF(AD19:AD22,"&lt;&gt;NOR",F19:F22)</f>
        <v>0</v>
      </c>
      <c r="G18" s="212"/>
      <c r="H18" s="212" t="n">
        <f aca="false">SUM(H19:H22)</f>
        <v>0</v>
      </c>
      <c r="I18" s="212"/>
      <c r="J18" s="212" t="n">
        <f aca="false">SUM(J19:J22)</f>
        <v>0</v>
      </c>
      <c r="K18" s="212"/>
      <c r="L18" s="212" t="n">
        <f aca="false">SUM(L19:L22)</f>
        <v>0</v>
      </c>
      <c r="M18" s="212"/>
      <c r="N18" s="212" t="n">
        <f aca="false">SUM(N19:N22)</f>
        <v>0</v>
      </c>
      <c r="O18" s="212"/>
      <c r="P18" s="212" t="n">
        <f aca="false">SUM(P19:P22)</f>
        <v>0.61</v>
      </c>
      <c r="Q18" s="212"/>
      <c r="R18" s="212"/>
      <c r="S18" s="213"/>
      <c r="T18" s="212" t="n">
        <f aca="false">SUM(T19:T22)</f>
        <v>9.13</v>
      </c>
      <c r="AD18" s="0" t="s">
        <v>87</v>
      </c>
    </row>
    <row r="19" customFormat="false" ht="12.75" hidden="false" customHeight="false" outlineLevel="1" collapsed="false">
      <c r="A19" s="197" t="n">
        <v>8</v>
      </c>
      <c r="B19" s="198" t="s">
        <v>103</v>
      </c>
      <c r="C19" s="199" t="s">
        <v>89</v>
      </c>
      <c r="D19" s="200" t="n">
        <v>10.2</v>
      </c>
      <c r="E19" s="201" t="n">
        <v>0</v>
      </c>
      <c r="F19" s="202" t="n">
        <f aca="false">ROUND(D19*E19,2)</f>
        <v>0</v>
      </c>
      <c r="G19" s="201"/>
      <c r="H19" s="202" t="n">
        <f aca="false">ROUND(D19*G19,2)</f>
        <v>0</v>
      </c>
      <c r="I19" s="201"/>
      <c r="J19" s="202" t="n">
        <f aca="false">ROUND(D19*I19,2)</f>
        <v>0</v>
      </c>
      <c r="K19" s="202" t="n">
        <v>21</v>
      </c>
      <c r="L19" s="202" t="n">
        <f aca="false">F19*(1+K19/100)</f>
        <v>0</v>
      </c>
      <c r="M19" s="202" t="n">
        <v>0</v>
      </c>
      <c r="N19" s="202" t="n">
        <f aca="false">ROUND(D19*M19,2)</f>
        <v>0</v>
      </c>
      <c r="O19" s="202" t="n">
        <v>0.037</v>
      </c>
      <c r="P19" s="202" t="n">
        <f aca="false">ROUND(D19*O19,2)</f>
        <v>0.38</v>
      </c>
      <c r="Q19" s="202"/>
      <c r="R19" s="202"/>
      <c r="S19" s="203" t="n">
        <v>0.55</v>
      </c>
      <c r="T19" s="202" t="n">
        <f aca="false">ROUND(D19*S19,2)</f>
        <v>5.61</v>
      </c>
      <c r="U19" s="204"/>
      <c r="V19" s="204"/>
      <c r="W19" s="204"/>
      <c r="X19" s="204"/>
      <c r="Y19" s="204"/>
      <c r="Z19" s="204"/>
      <c r="AA19" s="204"/>
      <c r="AB19" s="204"/>
      <c r="AC19" s="204"/>
      <c r="AD19" s="204" t="s">
        <v>104</v>
      </c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</row>
    <row r="20" customFormat="false" ht="12.75" hidden="false" customHeight="false" outlineLevel="1" collapsed="false">
      <c r="A20" s="197" t="n">
        <v>9</v>
      </c>
      <c r="B20" s="198" t="s">
        <v>105</v>
      </c>
      <c r="C20" s="199" t="s">
        <v>89</v>
      </c>
      <c r="D20" s="200" t="n">
        <v>4.4</v>
      </c>
      <c r="E20" s="201" t="n">
        <v>0</v>
      </c>
      <c r="F20" s="202" t="n">
        <f aca="false">ROUND(D20*E20,2)</f>
        <v>0</v>
      </c>
      <c r="G20" s="201"/>
      <c r="H20" s="202" t="n">
        <f aca="false">ROUND(D20*G20,2)</f>
        <v>0</v>
      </c>
      <c r="I20" s="201"/>
      <c r="J20" s="202" t="n">
        <f aca="false">ROUND(D20*I20,2)</f>
        <v>0</v>
      </c>
      <c r="K20" s="202" t="n">
        <v>21</v>
      </c>
      <c r="L20" s="202" t="n">
        <f aca="false">F20*(1+K20/100)</f>
        <v>0</v>
      </c>
      <c r="M20" s="202" t="n">
        <v>0</v>
      </c>
      <c r="N20" s="202" t="n">
        <f aca="false">ROUND(D20*M20,2)</f>
        <v>0</v>
      </c>
      <c r="O20" s="202" t="n">
        <v>0.037</v>
      </c>
      <c r="P20" s="202" t="n">
        <f aca="false">ROUND(D20*O20,2)</f>
        <v>0.16</v>
      </c>
      <c r="Q20" s="202"/>
      <c r="R20" s="202"/>
      <c r="S20" s="203" t="n">
        <v>0.55</v>
      </c>
      <c r="T20" s="202" t="n">
        <f aca="false">ROUND(D20*S20,2)</f>
        <v>2.42</v>
      </c>
      <c r="U20" s="204"/>
      <c r="V20" s="204"/>
      <c r="W20" s="204"/>
      <c r="X20" s="204"/>
      <c r="Y20" s="204"/>
      <c r="Z20" s="204"/>
      <c r="AA20" s="204"/>
      <c r="AB20" s="204"/>
      <c r="AC20" s="204"/>
      <c r="AD20" s="204" t="s">
        <v>104</v>
      </c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</row>
    <row r="21" customFormat="false" ht="12.75" hidden="false" customHeight="false" outlineLevel="1" collapsed="false">
      <c r="A21" s="197"/>
      <c r="B21" s="205" t="s">
        <v>106</v>
      </c>
      <c r="C21" s="206"/>
      <c r="D21" s="207" t="n">
        <v>4.4</v>
      </c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3"/>
      <c r="T21" s="202"/>
      <c r="U21" s="204"/>
      <c r="V21" s="204"/>
      <c r="W21" s="204"/>
      <c r="X21" s="204"/>
      <c r="Y21" s="204"/>
      <c r="Z21" s="204"/>
      <c r="AA21" s="204"/>
      <c r="AB21" s="204"/>
      <c r="AC21" s="204"/>
      <c r="AD21" s="204" t="s">
        <v>93</v>
      </c>
      <c r="AE21" s="204" t="n">
        <v>0</v>
      </c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</row>
    <row r="22" customFormat="false" ht="22.5" hidden="false" customHeight="false" outlineLevel="1" collapsed="false">
      <c r="A22" s="197" t="n">
        <v>10</v>
      </c>
      <c r="B22" s="198" t="s">
        <v>107</v>
      </c>
      <c r="C22" s="199" t="s">
        <v>96</v>
      </c>
      <c r="D22" s="200" t="n">
        <v>2</v>
      </c>
      <c r="E22" s="201" t="n">
        <v>0</v>
      </c>
      <c r="F22" s="202" t="n">
        <f aca="false">ROUND(D22*E22,2)</f>
        <v>0</v>
      </c>
      <c r="G22" s="201"/>
      <c r="H22" s="202" t="n">
        <f aca="false">ROUND(D22*G22,2)</f>
        <v>0</v>
      </c>
      <c r="I22" s="201"/>
      <c r="J22" s="202" t="n">
        <f aca="false">ROUND(D22*I22,2)</f>
        <v>0</v>
      </c>
      <c r="K22" s="202" t="n">
        <v>21</v>
      </c>
      <c r="L22" s="202" t="n">
        <f aca="false">F22*(1+K22/100)</f>
        <v>0</v>
      </c>
      <c r="M22" s="202" t="n">
        <v>0</v>
      </c>
      <c r="N22" s="202" t="n">
        <f aca="false">ROUND(D22*M22,2)</f>
        <v>0</v>
      </c>
      <c r="O22" s="202" t="n">
        <v>0.037</v>
      </c>
      <c r="P22" s="202" t="n">
        <f aca="false">ROUND(D22*O22,2)</f>
        <v>0.07</v>
      </c>
      <c r="Q22" s="202"/>
      <c r="R22" s="202"/>
      <c r="S22" s="203" t="n">
        <v>0.55</v>
      </c>
      <c r="T22" s="202" t="n">
        <f aca="false">ROUND(D22*S22,2)</f>
        <v>1.1</v>
      </c>
      <c r="U22" s="204"/>
      <c r="V22" s="204"/>
      <c r="W22" s="204"/>
      <c r="X22" s="204"/>
      <c r="Y22" s="204"/>
      <c r="Z22" s="204"/>
      <c r="AA22" s="204"/>
      <c r="AB22" s="204"/>
      <c r="AC22" s="204"/>
      <c r="AD22" s="204" t="s">
        <v>104</v>
      </c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</row>
    <row r="23" customFormat="false" ht="12.75" hidden="false" customHeight="false" outlineLevel="0" collapsed="false">
      <c r="A23" s="208" t="s">
        <v>86</v>
      </c>
      <c r="B23" s="209" t="s">
        <v>54</v>
      </c>
      <c r="C23" s="210"/>
      <c r="D23" s="211"/>
      <c r="E23" s="212"/>
      <c r="F23" s="212" t="n">
        <f aca="false">SUMIF(AD24:AD28,"&lt;&gt;NOR",F24:F28)</f>
        <v>0</v>
      </c>
      <c r="G23" s="212"/>
      <c r="H23" s="212" t="n">
        <f aca="false">SUM(H24:H28)</f>
        <v>0</v>
      </c>
      <c r="I23" s="212"/>
      <c r="J23" s="212" t="n">
        <f aca="false">SUM(J24:J28)</f>
        <v>0</v>
      </c>
      <c r="K23" s="212"/>
      <c r="L23" s="212" t="n">
        <f aca="false">SUM(L24:L28)</f>
        <v>0</v>
      </c>
      <c r="M23" s="212"/>
      <c r="N23" s="212" t="n">
        <f aca="false">SUM(N24:N28)</f>
        <v>0</v>
      </c>
      <c r="O23" s="212"/>
      <c r="P23" s="212" t="n">
        <f aca="false">SUM(P24:P28)</f>
        <v>0</v>
      </c>
      <c r="Q23" s="212"/>
      <c r="R23" s="212"/>
      <c r="S23" s="213"/>
      <c r="T23" s="212" t="n">
        <f aca="false">SUM(T24:T28)</f>
        <v>0.8</v>
      </c>
      <c r="AD23" s="0" t="s">
        <v>87</v>
      </c>
    </row>
    <row r="24" customFormat="false" ht="12.75" hidden="false" customHeight="false" outlineLevel="1" collapsed="false">
      <c r="A24" s="197" t="n">
        <v>11</v>
      </c>
      <c r="B24" s="198" t="s">
        <v>108</v>
      </c>
      <c r="C24" s="199" t="s">
        <v>99</v>
      </c>
      <c r="D24" s="200" t="n">
        <v>1.824</v>
      </c>
      <c r="E24" s="201" t="n">
        <v>0</v>
      </c>
      <c r="F24" s="202" t="n">
        <f aca="false">ROUND(D24*E24,2)</f>
        <v>0</v>
      </c>
      <c r="G24" s="201"/>
      <c r="H24" s="202" t="n">
        <f aca="false">ROUND(D24*G24,2)</f>
        <v>0</v>
      </c>
      <c r="I24" s="201"/>
      <c r="J24" s="202" t="n">
        <f aca="false">ROUND(D24*I24,2)</f>
        <v>0</v>
      </c>
      <c r="K24" s="202" t="n">
        <v>21</v>
      </c>
      <c r="L24" s="202" t="n">
        <f aca="false">F24*(1+K24/100)</f>
        <v>0</v>
      </c>
      <c r="M24" s="202" t="n">
        <v>0.00032</v>
      </c>
      <c r="N24" s="202" t="n">
        <f aca="false">ROUND(D24*M24,2)</f>
        <v>0</v>
      </c>
      <c r="O24" s="202" t="n">
        <v>0</v>
      </c>
      <c r="P24" s="202" t="n">
        <f aca="false">ROUND(D24*O24,2)</f>
        <v>0</v>
      </c>
      <c r="Q24" s="202"/>
      <c r="R24" s="202"/>
      <c r="S24" s="203" t="n">
        <v>0.43675</v>
      </c>
      <c r="T24" s="202" t="n">
        <f aca="false">ROUND(D24*S24,2)</f>
        <v>0.8</v>
      </c>
      <c r="U24" s="204"/>
      <c r="V24" s="204"/>
      <c r="W24" s="204"/>
      <c r="X24" s="204"/>
      <c r="Y24" s="204"/>
      <c r="Z24" s="204"/>
      <c r="AA24" s="204"/>
      <c r="AB24" s="204"/>
      <c r="AC24" s="204"/>
      <c r="AD24" s="204" t="s">
        <v>109</v>
      </c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</row>
    <row r="25" customFormat="false" ht="12.75" hidden="false" customHeight="false" outlineLevel="1" collapsed="false">
      <c r="A25" s="197"/>
      <c r="B25" s="205" t="s">
        <v>110</v>
      </c>
      <c r="C25" s="206"/>
      <c r="D25" s="207" t="n">
        <v>1.44</v>
      </c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3"/>
      <c r="T25" s="202"/>
      <c r="U25" s="204"/>
      <c r="V25" s="204"/>
      <c r="W25" s="204"/>
      <c r="X25" s="204"/>
      <c r="Y25" s="204"/>
      <c r="Z25" s="204"/>
      <c r="AA25" s="204"/>
      <c r="AB25" s="204"/>
      <c r="AC25" s="204"/>
      <c r="AD25" s="204" t="s">
        <v>93</v>
      </c>
      <c r="AE25" s="204" t="n">
        <v>0</v>
      </c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</row>
    <row r="26" customFormat="false" ht="12.75" hidden="false" customHeight="false" outlineLevel="1" collapsed="false">
      <c r="A26" s="197"/>
      <c r="B26" s="205" t="s">
        <v>111</v>
      </c>
      <c r="C26" s="206"/>
      <c r="D26" s="207" t="n">
        <v>0.076</v>
      </c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3"/>
      <c r="T26" s="202"/>
      <c r="U26" s="204"/>
      <c r="V26" s="204"/>
      <c r="W26" s="204"/>
      <c r="X26" s="204"/>
      <c r="Y26" s="204"/>
      <c r="Z26" s="204"/>
      <c r="AA26" s="204"/>
      <c r="AB26" s="204"/>
      <c r="AC26" s="204"/>
      <c r="AD26" s="204" t="s">
        <v>93</v>
      </c>
      <c r="AE26" s="204" t="n">
        <v>0</v>
      </c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</row>
    <row r="27" customFormat="false" ht="12.75" hidden="false" customHeight="false" outlineLevel="1" collapsed="false">
      <c r="A27" s="197"/>
      <c r="B27" s="205" t="s">
        <v>112</v>
      </c>
      <c r="C27" s="206"/>
      <c r="D27" s="207" t="n">
        <v>0.008</v>
      </c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3"/>
      <c r="T27" s="202"/>
      <c r="U27" s="204"/>
      <c r="V27" s="204"/>
      <c r="W27" s="204"/>
      <c r="X27" s="204"/>
      <c r="Y27" s="204"/>
      <c r="Z27" s="204"/>
      <c r="AA27" s="204"/>
      <c r="AB27" s="204"/>
      <c r="AC27" s="204"/>
      <c r="AD27" s="204" t="s">
        <v>93</v>
      </c>
      <c r="AE27" s="204" t="n">
        <v>0</v>
      </c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</row>
    <row r="28" customFormat="false" ht="12.75" hidden="false" customHeight="false" outlineLevel="1" collapsed="false">
      <c r="A28" s="214"/>
      <c r="B28" s="215" t="s">
        <v>113</v>
      </c>
      <c r="C28" s="216"/>
      <c r="D28" s="217" t="n">
        <v>0.3</v>
      </c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9"/>
      <c r="T28" s="218"/>
      <c r="U28" s="204"/>
      <c r="V28" s="204"/>
      <c r="W28" s="204"/>
      <c r="X28" s="204"/>
      <c r="Y28" s="204"/>
      <c r="Z28" s="204"/>
      <c r="AA28" s="204"/>
      <c r="AB28" s="204"/>
      <c r="AC28" s="204"/>
      <c r="AD28" s="204" t="s">
        <v>93</v>
      </c>
      <c r="AE28" s="204" t="n">
        <v>0</v>
      </c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</row>
    <row r="29" customFormat="false" ht="12.75" hidden="false" customHeight="false" outlineLevel="0" collapsed="false">
      <c r="A29" s="208" t="s">
        <v>86</v>
      </c>
      <c r="B29" s="209" t="s">
        <v>114</v>
      </c>
      <c r="C29" s="210"/>
      <c r="D29" s="211"/>
      <c r="E29" s="212"/>
      <c r="F29" s="212" t="n">
        <f aca="false">F30+F38</f>
        <v>0</v>
      </c>
      <c r="G29" s="212"/>
      <c r="H29" s="212" t="n">
        <f aca="false">SUM(H30:H43)</f>
        <v>0</v>
      </c>
      <c r="I29" s="212"/>
      <c r="J29" s="212" t="n">
        <f aca="false">SUM(J30:J43)</f>
        <v>0</v>
      </c>
      <c r="K29" s="212"/>
      <c r="L29" s="212" t="n">
        <f aca="false">SUM(L30:L43)</f>
        <v>0</v>
      </c>
      <c r="M29" s="212"/>
      <c r="N29" s="212" t="n">
        <f aca="false">SUM(N30:N43)</f>
        <v>0</v>
      </c>
      <c r="O29" s="212"/>
      <c r="P29" s="212" t="n">
        <f aca="false">SUM(P30:P43)</f>
        <v>0</v>
      </c>
      <c r="Q29" s="212"/>
      <c r="R29" s="212"/>
      <c r="S29" s="213"/>
      <c r="T29" s="212" t="n">
        <f aca="false">SUM(T30:T43)</f>
        <v>0.88</v>
      </c>
      <c r="AD29" s="0" t="s">
        <v>87</v>
      </c>
    </row>
    <row r="30" customFormat="false" ht="22.5" hidden="false" customHeight="false" outlineLevel="1" collapsed="false">
      <c r="A30" s="197" t="n">
        <v>12</v>
      </c>
      <c r="B30" s="198" t="s">
        <v>115</v>
      </c>
      <c r="C30" s="199" t="s">
        <v>96</v>
      </c>
      <c r="D30" s="200" t="n">
        <v>1</v>
      </c>
      <c r="E30" s="201" t="n">
        <v>0</v>
      </c>
      <c r="F30" s="202" t="n">
        <f aca="false">ROUND(D30*E30,2)</f>
        <v>0</v>
      </c>
      <c r="G30" s="201"/>
      <c r="H30" s="202" t="n">
        <f aca="false">ROUND(D30*G30,2)</f>
        <v>0</v>
      </c>
      <c r="I30" s="201"/>
      <c r="J30" s="202" t="n">
        <f aca="false">ROUND(D30*I30,2)</f>
        <v>0</v>
      </c>
      <c r="K30" s="202" t="n">
        <v>21</v>
      </c>
      <c r="L30" s="202" t="n">
        <f aca="false">F30*(1+K30/100)</f>
        <v>0</v>
      </c>
      <c r="M30" s="202" t="n">
        <v>0.00032</v>
      </c>
      <c r="N30" s="202" t="n">
        <f aca="false">ROUND(D30*M30,2)</f>
        <v>0</v>
      </c>
      <c r="O30" s="202" t="n">
        <v>0</v>
      </c>
      <c r="P30" s="202" t="n">
        <f aca="false">ROUND(D30*O30,2)</f>
        <v>0</v>
      </c>
      <c r="Q30" s="202"/>
      <c r="R30" s="202"/>
      <c r="S30" s="203" t="n">
        <v>0.43675</v>
      </c>
      <c r="T30" s="202" t="n">
        <f aca="false">ROUND(D30*S30,2)</f>
        <v>0.44</v>
      </c>
      <c r="U30" s="204"/>
      <c r="V30" s="204"/>
      <c r="W30" s="204"/>
      <c r="X30" s="204"/>
      <c r="Y30" s="204"/>
      <c r="Z30" s="204"/>
      <c r="AA30" s="204"/>
      <c r="AB30" s="204"/>
      <c r="AC30" s="204"/>
      <c r="AD30" s="204" t="s">
        <v>109</v>
      </c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</row>
    <row r="31" customFormat="false" ht="12.75" hidden="false" customHeight="false" outlineLevel="0" collapsed="false">
      <c r="A31" s="208" t="s">
        <v>86</v>
      </c>
      <c r="B31" s="209" t="s">
        <v>116</v>
      </c>
      <c r="C31" s="210"/>
      <c r="D31" s="211"/>
      <c r="E31" s="212"/>
      <c r="F31" s="212" t="n">
        <f aca="false">F32</f>
        <v>0</v>
      </c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</row>
    <row r="32" customFormat="false" ht="12.75" hidden="false" customHeight="false" outlineLevel="0" collapsed="false">
      <c r="A32" s="197" t="n">
        <v>13</v>
      </c>
      <c r="B32" s="198" t="s">
        <v>117</v>
      </c>
      <c r="C32" s="199" t="s">
        <v>96</v>
      </c>
      <c r="D32" s="200" t="n">
        <v>1</v>
      </c>
      <c r="E32" s="201" t="n">
        <v>0</v>
      </c>
      <c r="F32" s="202" t="n">
        <f aca="false">ROUND(D32*E32,2)</f>
        <v>0</v>
      </c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</row>
    <row r="33" customFormat="false" ht="22.5" hidden="false" customHeight="false" outlineLevel="0" collapsed="false">
      <c r="A33" s="165"/>
      <c r="B33" s="205" t="s">
        <v>118</v>
      </c>
      <c r="C33" s="206"/>
      <c r="D33" s="207"/>
      <c r="E33" s="202"/>
      <c r="F33" s="202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</row>
    <row r="34" customFormat="false" ht="12.75" hidden="false" customHeight="false" outlineLevel="0" collapsed="false">
      <c r="A34" s="208" t="s">
        <v>86</v>
      </c>
      <c r="B34" s="209" t="s">
        <v>119</v>
      </c>
      <c r="C34" s="210"/>
      <c r="D34" s="211"/>
      <c r="E34" s="212"/>
      <c r="F34" s="212" t="n">
        <f aca="false">F35+F36+F37</f>
        <v>0</v>
      </c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</row>
    <row r="35" customFormat="false" ht="22.5" hidden="false" customHeight="false" outlineLevel="0" collapsed="false">
      <c r="A35" s="197" t="n">
        <v>14</v>
      </c>
      <c r="B35" s="198" t="s">
        <v>120</v>
      </c>
      <c r="C35" s="199" t="s">
        <v>96</v>
      </c>
      <c r="D35" s="200" t="n">
        <v>1</v>
      </c>
      <c r="E35" s="201" t="n">
        <v>0</v>
      </c>
      <c r="F35" s="202" t="n">
        <f aca="false">ROUND(D35*E35,2)</f>
        <v>0</v>
      </c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</row>
    <row r="36" customFormat="false" ht="12.75" hidden="false" customHeight="false" outlineLevel="0" collapsed="false">
      <c r="A36" s="220" t="n">
        <v>15</v>
      </c>
      <c r="B36" s="221" t="s">
        <v>121</v>
      </c>
      <c r="C36" s="199" t="s">
        <v>96</v>
      </c>
      <c r="D36" s="200" t="n">
        <v>1</v>
      </c>
      <c r="E36" s="201" t="n">
        <v>0</v>
      </c>
      <c r="F36" s="202" t="n">
        <f aca="false">ROUND(D36*E36,2)</f>
        <v>0</v>
      </c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</row>
    <row r="37" customFormat="false" ht="22.5" hidden="false" customHeight="false" outlineLevel="0" collapsed="false">
      <c r="A37" s="220" t="n">
        <v>16</v>
      </c>
      <c r="B37" s="221" t="s">
        <v>122</v>
      </c>
      <c r="C37" s="199" t="s">
        <v>96</v>
      </c>
      <c r="D37" s="200" t="n">
        <v>2</v>
      </c>
      <c r="E37" s="201" t="n">
        <v>0</v>
      </c>
      <c r="F37" s="202" t="n">
        <f aca="false">ROUND(D37*E37,2)</f>
        <v>0</v>
      </c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</row>
    <row r="38" customFormat="false" ht="12.75" hidden="false" customHeight="false" outlineLevel="1" collapsed="false">
      <c r="A38" s="197" t="n">
        <v>17</v>
      </c>
      <c r="B38" s="198" t="s">
        <v>123</v>
      </c>
      <c r="C38" s="199" t="s">
        <v>96</v>
      </c>
      <c r="D38" s="200" t="n">
        <v>1</v>
      </c>
      <c r="E38" s="201" t="n">
        <v>0</v>
      </c>
      <c r="F38" s="202" t="n">
        <f aca="false">ROUND(D38*E38,2)</f>
        <v>0</v>
      </c>
      <c r="G38" s="201"/>
      <c r="H38" s="202" t="n">
        <f aca="false">ROUND(D38*G38,2)</f>
        <v>0</v>
      </c>
      <c r="I38" s="201"/>
      <c r="J38" s="202" t="n">
        <f aca="false">ROUND(D38*I38,2)</f>
        <v>0</v>
      </c>
      <c r="K38" s="202" t="n">
        <v>21</v>
      </c>
      <c r="L38" s="202" t="n">
        <f aca="false">F38*(1+K38/100)</f>
        <v>0</v>
      </c>
      <c r="M38" s="202" t="n">
        <v>0.00032</v>
      </c>
      <c r="N38" s="202" t="n">
        <f aca="false">ROUND(D38*M38,2)</f>
        <v>0</v>
      </c>
      <c r="O38" s="202" t="n">
        <v>0</v>
      </c>
      <c r="P38" s="202" t="n">
        <f aca="false">ROUND(D38*O38,2)</f>
        <v>0</v>
      </c>
      <c r="Q38" s="202"/>
      <c r="R38" s="202"/>
      <c r="S38" s="203" t="n">
        <v>0.43675</v>
      </c>
      <c r="T38" s="202" t="n">
        <f aca="false">ROUND(D38*S38,2)</f>
        <v>0.44</v>
      </c>
      <c r="U38" s="204"/>
      <c r="V38" s="204"/>
      <c r="W38" s="204"/>
      <c r="X38" s="204"/>
      <c r="Y38" s="204"/>
      <c r="Z38" s="204"/>
      <c r="AA38" s="204"/>
      <c r="AB38" s="204"/>
      <c r="AC38" s="204"/>
      <c r="AD38" s="204" t="s">
        <v>109</v>
      </c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</row>
    <row r="39" customFormat="false" ht="22.5" hidden="false" customHeight="false" outlineLevel="0" collapsed="false">
      <c r="A39" s="165"/>
      <c r="B39" s="205" t="s">
        <v>124</v>
      </c>
      <c r="C39" s="206"/>
      <c r="D39" s="207"/>
      <c r="E39" s="202"/>
      <c r="F39" s="202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AB39" s="0" t="n">
        <v>15</v>
      </c>
      <c r="AC39" s="0" t="n">
        <v>21</v>
      </c>
    </row>
    <row r="40" customFormat="false" ht="12.75" hidden="false" customHeight="false" outlineLevel="0" collapsed="false">
      <c r="A40" s="165"/>
      <c r="B40" s="222"/>
      <c r="C40" s="173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</row>
    <row r="41" customFormat="false" ht="12.75" hidden="false" customHeight="false" outlineLevel="0" collapsed="false">
      <c r="A41" s="223"/>
      <c r="B41" s="224"/>
      <c r="C41" s="225"/>
      <c r="D41" s="226"/>
      <c r="E41" s="226"/>
      <c r="F41" s="227" t="n">
        <f aca="false">F8+F18+F23+F29+F31+F34</f>
        <v>0</v>
      </c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AB41" s="0" t="n">
        <f aca="false">SUMIF(K7:K28,AB39,F7:F28)</f>
        <v>0</v>
      </c>
      <c r="AC41" s="0" t="n">
        <f aca="false">SUMIF(K7:K28,AC39,F7:F28)</f>
        <v>0</v>
      </c>
      <c r="AD41" s="0" t="s">
        <v>125</v>
      </c>
    </row>
    <row r="42" customFormat="false" ht="12.75" hidden="false" customHeight="false" outlineLevel="0" collapsed="false">
      <c r="A42" s="165"/>
      <c r="B42" s="228"/>
      <c r="C42" s="173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</row>
    <row r="43" customFormat="false" ht="12.75" hidden="false" customHeight="false" outlineLevel="0" collapsed="false">
      <c r="A43" s="165"/>
      <c r="B43" s="228"/>
      <c r="C43" s="173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</row>
    <row r="44" customFormat="false" ht="12.75" hidden="false" customHeight="false" outlineLevel="0" collapsed="false">
      <c r="A44" s="229"/>
      <c r="B44" s="229"/>
      <c r="C44" s="173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</row>
    <row r="45" customFormat="false" ht="12.75" hidden="false" customHeight="false" outlineLevel="0" collapsed="false">
      <c r="A45" s="230"/>
      <c r="B45" s="230"/>
      <c r="C45" s="230"/>
      <c r="D45" s="230"/>
      <c r="E45" s="230"/>
      <c r="F45" s="230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AD45" s="0" t="s">
        <v>126</v>
      </c>
    </row>
    <row r="46" customFormat="false" ht="12.75" hidden="false" customHeight="false" outlineLevel="0" collapsed="false">
      <c r="A46" s="230"/>
      <c r="B46" s="230"/>
      <c r="C46" s="230"/>
      <c r="D46" s="230"/>
      <c r="E46" s="230"/>
      <c r="F46" s="230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</row>
    <row r="47" customFormat="false" ht="12.75" hidden="false" customHeight="false" outlineLevel="0" collapsed="false">
      <c r="A47" s="230"/>
      <c r="B47" s="230"/>
      <c r="C47" s="230"/>
      <c r="D47" s="230"/>
      <c r="E47" s="230"/>
      <c r="F47" s="230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</row>
    <row r="48" customFormat="false" ht="12.75" hidden="false" customHeight="false" outlineLevel="0" collapsed="false">
      <c r="A48" s="230"/>
      <c r="B48" s="230"/>
      <c r="C48" s="230"/>
      <c r="D48" s="230"/>
      <c r="E48" s="230"/>
      <c r="F48" s="230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</row>
    <row r="49" customFormat="false" ht="12.75" hidden="false" customHeight="false" outlineLevel="0" collapsed="false">
      <c r="A49" s="230"/>
      <c r="B49" s="230"/>
      <c r="C49" s="230"/>
      <c r="D49" s="230"/>
      <c r="E49" s="230"/>
      <c r="F49" s="230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</row>
    <row r="50" customFormat="false" ht="12.75" hidden="false" customHeight="false" outlineLevel="0" collapsed="false">
      <c r="A50" s="165"/>
      <c r="B50" s="228"/>
      <c r="C50" s="173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</row>
    <row r="51" customFormat="false" ht="12.75" hidden="false" customHeight="false" outlineLevel="0" collapsed="false">
      <c r="B51" s="231"/>
      <c r="C51" s="185"/>
      <c r="AD51" s="0" t="s">
        <v>127</v>
      </c>
    </row>
    <row r="52" customFormat="false" ht="12.75" hidden="false" customHeight="false" outlineLevel="0" collapsed="false">
      <c r="C52" s="185"/>
    </row>
    <row r="53" customFormat="false" ht="12.75" hidden="false" customHeight="false" outlineLevel="0" collapsed="false">
      <c r="C53" s="185"/>
    </row>
    <row r="54" customFormat="false" ht="12.75" hidden="false" customHeight="false" outlineLevel="0" collapsed="false">
      <c r="C54" s="185"/>
    </row>
    <row r="55" customFormat="false" ht="12.75" hidden="false" customHeight="false" outlineLevel="0" collapsed="false">
      <c r="C55" s="185"/>
    </row>
    <row r="56" customFormat="false" ht="12.75" hidden="false" customHeight="false" outlineLevel="0" collapsed="false">
      <c r="C56" s="185"/>
    </row>
    <row r="57" customFormat="false" ht="12.75" hidden="false" customHeight="false" outlineLevel="0" collapsed="false">
      <c r="C57" s="185"/>
    </row>
    <row r="58" customFormat="false" ht="12.75" hidden="false" customHeight="false" outlineLevel="0" collapsed="false">
      <c r="C58" s="185"/>
    </row>
    <row r="59" customFormat="false" ht="12.75" hidden="false" customHeight="false" outlineLevel="0" collapsed="false">
      <c r="C59" s="185"/>
    </row>
    <row r="60" customFormat="false" ht="12.75" hidden="false" customHeight="false" outlineLevel="0" collapsed="false">
      <c r="C60" s="185"/>
    </row>
    <row r="61" customFormat="false" ht="12.75" hidden="false" customHeight="false" outlineLevel="0" collapsed="false">
      <c r="C61" s="185"/>
    </row>
    <row r="62" customFormat="false" ht="12.75" hidden="false" customHeight="false" outlineLevel="0" collapsed="false">
      <c r="C62" s="185"/>
    </row>
    <row r="63" customFormat="false" ht="12.75" hidden="false" customHeight="false" outlineLevel="0" collapsed="false">
      <c r="C63" s="185"/>
    </row>
    <row r="64" customFormat="false" ht="12.75" hidden="false" customHeight="false" outlineLevel="0" collapsed="false">
      <c r="C64" s="185"/>
    </row>
    <row r="65" customFormat="false" ht="12.75" hidden="false" customHeight="false" outlineLevel="0" collapsed="false">
      <c r="C65" s="185"/>
    </row>
    <row r="66" customFormat="false" ht="12.75" hidden="false" customHeight="false" outlineLevel="0" collapsed="false">
      <c r="C66" s="185"/>
    </row>
    <row r="67" customFormat="false" ht="12.75" hidden="false" customHeight="false" outlineLevel="0" collapsed="false">
      <c r="C67" s="185"/>
    </row>
    <row r="68" customFormat="false" ht="12.75" hidden="false" customHeight="false" outlineLevel="0" collapsed="false">
      <c r="C68" s="185"/>
    </row>
    <row r="69" customFormat="false" ht="12.75" hidden="false" customHeight="false" outlineLevel="0" collapsed="false">
      <c r="C69" s="185"/>
    </row>
    <row r="70" customFormat="false" ht="12.75" hidden="false" customHeight="false" outlineLevel="0" collapsed="false">
      <c r="C70" s="185"/>
    </row>
    <row r="71" customFormat="false" ht="12.75" hidden="false" customHeight="false" outlineLevel="0" collapsed="false">
      <c r="C71" s="185"/>
    </row>
    <row r="72" customFormat="false" ht="12.75" hidden="false" customHeight="false" outlineLevel="0" collapsed="false">
      <c r="C72" s="185"/>
    </row>
    <row r="73" customFormat="false" ht="12.75" hidden="false" customHeight="false" outlineLevel="0" collapsed="false">
      <c r="C73" s="185"/>
    </row>
    <row r="74" customFormat="false" ht="12.75" hidden="false" customHeight="false" outlineLevel="0" collapsed="false">
      <c r="C74" s="185"/>
    </row>
    <row r="75" customFormat="false" ht="12.75" hidden="false" customHeight="false" outlineLevel="0" collapsed="false">
      <c r="C75" s="185"/>
    </row>
    <row r="76" customFormat="false" ht="12.75" hidden="false" customHeight="false" outlineLevel="0" collapsed="false">
      <c r="C76" s="185"/>
    </row>
    <row r="77" customFormat="false" ht="12.75" hidden="false" customHeight="false" outlineLevel="0" collapsed="false">
      <c r="C77" s="185"/>
    </row>
    <row r="78" customFormat="false" ht="12.75" hidden="false" customHeight="false" outlineLevel="0" collapsed="false">
      <c r="C78" s="185"/>
    </row>
    <row r="79" customFormat="false" ht="12.75" hidden="false" customHeight="false" outlineLevel="0" collapsed="false">
      <c r="C79" s="185"/>
    </row>
    <row r="80" customFormat="false" ht="12.75" hidden="false" customHeight="false" outlineLevel="0" collapsed="false">
      <c r="C80" s="185"/>
    </row>
    <row r="81" customFormat="false" ht="12.75" hidden="false" customHeight="false" outlineLevel="0" collapsed="false">
      <c r="C81" s="185"/>
    </row>
    <row r="82" customFormat="false" ht="12.75" hidden="false" customHeight="false" outlineLevel="0" collapsed="false">
      <c r="C82" s="185"/>
    </row>
    <row r="83" customFormat="false" ht="12.75" hidden="false" customHeight="false" outlineLevel="0" collapsed="false">
      <c r="C83" s="185"/>
    </row>
    <row r="84" customFormat="false" ht="12.75" hidden="false" customHeight="false" outlineLevel="0" collapsed="false">
      <c r="C84" s="185"/>
    </row>
    <row r="85" customFormat="false" ht="12.75" hidden="false" customHeight="false" outlineLevel="0" collapsed="false">
      <c r="C85" s="185"/>
    </row>
    <row r="86" customFormat="false" ht="12.75" hidden="false" customHeight="false" outlineLevel="0" collapsed="false">
      <c r="C86" s="185"/>
    </row>
    <row r="87" customFormat="false" ht="12.75" hidden="false" customHeight="false" outlineLevel="0" collapsed="false">
      <c r="C87" s="185"/>
    </row>
    <row r="88" customFormat="false" ht="12.75" hidden="false" customHeight="false" outlineLevel="0" collapsed="false">
      <c r="C88" s="185"/>
    </row>
    <row r="89" customFormat="false" ht="12.75" hidden="false" customHeight="false" outlineLevel="0" collapsed="false">
      <c r="C89" s="185"/>
    </row>
    <row r="90" customFormat="false" ht="12.75" hidden="false" customHeight="false" outlineLevel="0" collapsed="false">
      <c r="C90" s="185"/>
    </row>
    <row r="91" customFormat="false" ht="12.75" hidden="false" customHeight="false" outlineLevel="0" collapsed="false">
      <c r="C91" s="185"/>
    </row>
    <row r="92" customFormat="false" ht="12.75" hidden="false" customHeight="false" outlineLevel="0" collapsed="false">
      <c r="C92" s="185"/>
    </row>
    <row r="93" customFormat="false" ht="12.75" hidden="false" customHeight="false" outlineLevel="0" collapsed="false">
      <c r="C93" s="185"/>
    </row>
    <row r="94" customFormat="false" ht="12.75" hidden="false" customHeight="false" outlineLevel="0" collapsed="false">
      <c r="C94" s="185"/>
    </row>
    <row r="95" customFormat="false" ht="12.75" hidden="false" customHeight="false" outlineLevel="0" collapsed="false">
      <c r="C95" s="185"/>
    </row>
    <row r="96" customFormat="false" ht="12.75" hidden="false" customHeight="false" outlineLevel="0" collapsed="false">
      <c r="C96" s="185"/>
    </row>
    <row r="97" customFormat="false" ht="12.75" hidden="false" customHeight="false" outlineLevel="0" collapsed="false">
      <c r="C97" s="185"/>
    </row>
    <row r="98" customFormat="false" ht="12.75" hidden="false" customHeight="false" outlineLevel="0" collapsed="false">
      <c r="C98" s="185"/>
    </row>
    <row r="99" customFormat="false" ht="12.75" hidden="false" customHeight="false" outlineLevel="0" collapsed="false">
      <c r="C99" s="185"/>
    </row>
    <row r="100" customFormat="false" ht="12.75" hidden="false" customHeight="false" outlineLevel="0" collapsed="false">
      <c r="C100" s="185"/>
    </row>
    <row r="101" customFormat="false" ht="12.75" hidden="false" customHeight="false" outlineLevel="0" collapsed="false">
      <c r="C101" s="185"/>
    </row>
    <row r="102" customFormat="false" ht="12.75" hidden="false" customHeight="false" outlineLevel="0" collapsed="false">
      <c r="C102" s="185"/>
    </row>
    <row r="103" customFormat="false" ht="12.75" hidden="false" customHeight="false" outlineLevel="0" collapsed="false">
      <c r="C103" s="185"/>
    </row>
    <row r="104" customFormat="false" ht="12.75" hidden="false" customHeight="false" outlineLevel="0" collapsed="false">
      <c r="C104" s="185"/>
    </row>
    <row r="105" customFormat="false" ht="12.75" hidden="false" customHeight="false" outlineLevel="0" collapsed="false">
      <c r="C105" s="185"/>
    </row>
    <row r="106" customFormat="false" ht="12.75" hidden="false" customHeight="false" outlineLevel="0" collapsed="false">
      <c r="C106" s="185"/>
    </row>
    <row r="107" customFormat="false" ht="12.75" hidden="false" customHeight="false" outlineLevel="0" collapsed="false">
      <c r="C107" s="185"/>
    </row>
    <row r="108" customFormat="false" ht="12.75" hidden="false" customHeight="false" outlineLevel="0" collapsed="false">
      <c r="C108" s="185"/>
    </row>
    <row r="109" customFormat="false" ht="12.75" hidden="false" customHeight="false" outlineLevel="0" collapsed="false">
      <c r="C109" s="185"/>
    </row>
    <row r="110" customFormat="false" ht="12.75" hidden="false" customHeight="false" outlineLevel="0" collapsed="false">
      <c r="C110" s="185"/>
    </row>
    <row r="111" customFormat="false" ht="12.75" hidden="false" customHeight="false" outlineLevel="0" collapsed="false">
      <c r="C111" s="185"/>
    </row>
    <row r="112" customFormat="false" ht="12.75" hidden="false" customHeight="false" outlineLevel="0" collapsed="false">
      <c r="C112" s="185"/>
    </row>
    <row r="113" customFormat="false" ht="12.75" hidden="false" customHeight="false" outlineLevel="0" collapsed="false">
      <c r="C113" s="185"/>
    </row>
    <row r="114" customFormat="false" ht="12.75" hidden="false" customHeight="false" outlineLevel="0" collapsed="false">
      <c r="C114" s="185"/>
    </row>
    <row r="115" customFormat="false" ht="12.75" hidden="false" customHeight="false" outlineLevel="0" collapsed="false">
      <c r="C115" s="185"/>
    </row>
    <row r="116" customFormat="false" ht="12.75" hidden="false" customHeight="false" outlineLevel="0" collapsed="false">
      <c r="C116" s="185"/>
    </row>
    <row r="117" customFormat="false" ht="12.75" hidden="false" customHeight="false" outlineLevel="0" collapsed="false">
      <c r="C117" s="185"/>
    </row>
    <row r="118" customFormat="false" ht="12.75" hidden="false" customHeight="false" outlineLevel="0" collapsed="false">
      <c r="C118" s="185"/>
    </row>
    <row r="119" customFormat="false" ht="12.75" hidden="false" customHeight="false" outlineLevel="0" collapsed="false">
      <c r="C119" s="185"/>
    </row>
    <row r="120" customFormat="false" ht="12.75" hidden="false" customHeight="false" outlineLevel="0" collapsed="false">
      <c r="C120" s="185"/>
    </row>
    <row r="121" customFormat="false" ht="12.75" hidden="false" customHeight="false" outlineLevel="0" collapsed="false">
      <c r="C121" s="185"/>
    </row>
    <row r="122" customFormat="false" ht="12.75" hidden="false" customHeight="false" outlineLevel="0" collapsed="false">
      <c r="C122" s="185"/>
    </row>
    <row r="123" customFormat="false" ht="12.75" hidden="false" customHeight="false" outlineLevel="0" collapsed="false">
      <c r="C123" s="185"/>
    </row>
    <row r="124" customFormat="false" ht="12.75" hidden="false" customHeight="false" outlineLevel="0" collapsed="false">
      <c r="C124" s="185"/>
    </row>
    <row r="125" customFormat="false" ht="12.75" hidden="false" customHeight="false" outlineLevel="0" collapsed="false">
      <c r="C125" s="185"/>
    </row>
    <row r="126" customFormat="false" ht="12.75" hidden="false" customHeight="false" outlineLevel="0" collapsed="false">
      <c r="C126" s="185"/>
    </row>
    <row r="127" customFormat="false" ht="12.75" hidden="false" customHeight="false" outlineLevel="0" collapsed="false">
      <c r="C127" s="185"/>
    </row>
    <row r="128" customFormat="false" ht="12.75" hidden="false" customHeight="false" outlineLevel="0" collapsed="false">
      <c r="C128" s="185"/>
    </row>
    <row r="129" customFormat="false" ht="12.75" hidden="false" customHeight="false" outlineLevel="0" collapsed="false">
      <c r="C129" s="185"/>
    </row>
    <row r="130" customFormat="false" ht="12.75" hidden="false" customHeight="false" outlineLevel="0" collapsed="false">
      <c r="C130" s="185"/>
    </row>
    <row r="131" customFormat="false" ht="12.75" hidden="false" customHeight="false" outlineLevel="0" collapsed="false">
      <c r="C131" s="185"/>
    </row>
    <row r="132" customFormat="false" ht="12.75" hidden="false" customHeight="false" outlineLevel="0" collapsed="false">
      <c r="C132" s="185"/>
    </row>
    <row r="133" customFormat="false" ht="12.75" hidden="false" customHeight="false" outlineLevel="0" collapsed="false">
      <c r="C133" s="185"/>
    </row>
    <row r="134" customFormat="false" ht="12.75" hidden="false" customHeight="false" outlineLevel="0" collapsed="false">
      <c r="C134" s="185"/>
    </row>
    <row r="135" customFormat="false" ht="12.75" hidden="false" customHeight="false" outlineLevel="0" collapsed="false">
      <c r="C135" s="185"/>
    </row>
    <row r="136" customFormat="false" ht="12.75" hidden="false" customHeight="false" outlineLevel="0" collapsed="false">
      <c r="C136" s="185"/>
    </row>
    <row r="137" customFormat="false" ht="12.75" hidden="false" customHeight="false" outlineLevel="0" collapsed="false">
      <c r="C137" s="185"/>
    </row>
    <row r="138" customFormat="false" ht="12.75" hidden="false" customHeight="false" outlineLevel="0" collapsed="false">
      <c r="C138" s="185"/>
    </row>
    <row r="139" customFormat="false" ht="12.75" hidden="false" customHeight="false" outlineLevel="0" collapsed="false">
      <c r="C139" s="185"/>
    </row>
    <row r="140" customFormat="false" ht="12.75" hidden="false" customHeight="false" outlineLevel="0" collapsed="false">
      <c r="C140" s="185"/>
    </row>
    <row r="141" customFormat="false" ht="12.75" hidden="false" customHeight="false" outlineLevel="0" collapsed="false">
      <c r="C141" s="185"/>
    </row>
    <row r="142" customFormat="false" ht="12.75" hidden="false" customHeight="false" outlineLevel="0" collapsed="false">
      <c r="C142" s="185"/>
    </row>
    <row r="143" customFormat="false" ht="12.75" hidden="false" customHeight="false" outlineLevel="0" collapsed="false">
      <c r="C143" s="185"/>
    </row>
    <row r="144" customFormat="false" ht="12.75" hidden="false" customHeight="false" outlineLevel="0" collapsed="false">
      <c r="C144" s="185"/>
    </row>
    <row r="145" customFormat="false" ht="12.75" hidden="false" customHeight="false" outlineLevel="0" collapsed="false">
      <c r="C145" s="185"/>
    </row>
    <row r="146" customFormat="false" ht="12.75" hidden="false" customHeight="false" outlineLevel="0" collapsed="false">
      <c r="C146" s="185"/>
    </row>
    <row r="147" customFormat="false" ht="12.75" hidden="false" customHeight="false" outlineLevel="0" collapsed="false">
      <c r="C147" s="185"/>
    </row>
    <row r="148" customFormat="false" ht="12.75" hidden="false" customHeight="false" outlineLevel="0" collapsed="false">
      <c r="C148" s="185"/>
    </row>
    <row r="149" customFormat="false" ht="12.75" hidden="false" customHeight="false" outlineLevel="0" collapsed="false">
      <c r="C149" s="185"/>
    </row>
    <row r="150" customFormat="false" ht="12.75" hidden="false" customHeight="false" outlineLevel="0" collapsed="false">
      <c r="C150" s="185"/>
    </row>
    <row r="151" customFormat="false" ht="12.75" hidden="false" customHeight="false" outlineLevel="0" collapsed="false">
      <c r="C151" s="185"/>
    </row>
    <row r="152" customFormat="false" ht="12.75" hidden="false" customHeight="false" outlineLevel="0" collapsed="false">
      <c r="C152" s="185"/>
    </row>
    <row r="153" customFormat="false" ht="12.75" hidden="false" customHeight="false" outlineLevel="0" collapsed="false">
      <c r="C153" s="185"/>
    </row>
    <row r="154" customFormat="false" ht="12.75" hidden="false" customHeight="false" outlineLevel="0" collapsed="false">
      <c r="C154" s="185"/>
    </row>
    <row r="155" customFormat="false" ht="12.75" hidden="false" customHeight="false" outlineLevel="0" collapsed="false">
      <c r="C155" s="185"/>
    </row>
    <row r="156" customFormat="false" ht="12.75" hidden="false" customHeight="false" outlineLevel="0" collapsed="false">
      <c r="C156" s="185"/>
    </row>
    <row r="157" customFormat="false" ht="12.75" hidden="false" customHeight="false" outlineLevel="0" collapsed="false">
      <c r="C157" s="185"/>
    </row>
    <row r="158" customFormat="false" ht="12.75" hidden="false" customHeight="false" outlineLevel="0" collapsed="false">
      <c r="C158" s="185"/>
    </row>
    <row r="159" customFormat="false" ht="12.75" hidden="false" customHeight="false" outlineLevel="0" collapsed="false">
      <c r="C159" s="185"/>
    </row>
    <row r="160" customFormat="false" ht="12.75" hidden="false" customHeight="false" outlineLevel="0" collapsed="false">
      <c r="C160" s="185"/>
    </row>
    <row r="161" customFormat="false" ht="12.75" hidden="false" customHeight="false" outlineLevel="0" collapsed="false">
      <c r="C161" s="185"/>
    </row>
    <row r="162" customFormat="false" ht="12.75" hidden="false" customHeight="false" outlineLevel="0" collapsed="false">
      <c r="C162" s="185"/>
    </row>
    <row r="163" customFormat="false" ht="12.75" hidden="false" customHeight="false" outlineLevel="0" collapsed="false">
      <c r="C163" s="185"/>
    </row>
    <row r="164" customFormat="false" ht="12.75" hidden="false" customHeight="false" outlineLevel="0" collapsed="false">
      <c r="C164" s="185"/>
    </row>
    <row r="165" customFormat="false" ht="12.75" hidden="false" customHeight="false" outlineLevel="0" collapsed="false">
      <c r="C165" s="185"/>
    </row>
    <row r="166" customFormat="false" ht="12.75" hidden="false" customHeight="false" outlineLevel="0" collapsed="false">
      <c r="C166" s="185"/>
    </row>
    <row r="167" customFormat="false" ht="12.75" hidden="false" customHeight="false" outlineLevel="0" collapsed="false">
      <c r="C167" s="185"/>
    </row>
    <row r="168" customFormat="false" ht="12.75" hidden="false" customHeight="false" outlineLevel="0" collapsed="false">
      <c r="C168" s="185"/>
    </row>
    <row r="169" customFormat="false" ht="12.75" hidden="false" customHeight="false" outlineLevel="0" collapsed="false">
      <c r="C169" s="185"/>
    </row>
    <row r="170" customFormat="false" ht="12.75" hidden="false" customHeight="false" outlineLevel="0" collapsed="false">
      <c r="C170" s="185"/>
    </row>
    <row r="171" customFormat="false" ht="12.75" hidden="false" customHeight="false" outlineLevel="0" collapsed="false">
      <c r="C171" s="185"/>
    </row>
    <row r="172" customFormat="false" ht="12.75" hidden="false" customHeight="false" outlineLevel="0" collapsed="false">
      <c r="C172" s="185"/>
    </row>
    <row r="173" customFormat="false" ht="12.75" hidden="false" customHeight="false" outlineLevel="0" collapsed="false">
      <c r="C173" s="185"/>
    </row>
    <row r="174" customFormat="false" ht="12.75" hidden="false" customHeight="false" outlineLevel="0" collapsed="false">
      <c r="C174" s="185"/>
    </row>
    <row r="175" customFormat="false" ht="12.75" hidden="false" customHeight="false" outlineLevel="0" collapsed="false">
      <c r="C175" s="185"/>
    </row>
    <row r="176" customFormat="false" ht="12.75" hidden="false" customHeight="false" outlineLevel="0" collapsed="false">
      <c r="C176" s="185"/>
    </row>
    <row r="177" customFormat="false" ht="12.75" hidden="false" customHeight="false" outlineLevel="0" collapsed="false">
      <c r="C177" s="185"/>
    </row>
    <row r="178" customFormat="false" ht="12.75" hidden="false" customHeight="false" outlineLevel="0" collapsed="false">
      <c r="C178" s="185"/>
    </row>
    <row r="179" customFormat="false" ht="12.75" hidden="false" customHeight="false" outlineLevel="0" collapsed="false">
      <c r="C179" s="185"/>
    </row>
    <row r="180" customFormat="false" ht="12.75" hidden="false" customHeight="false" outlineLevel="0" collapsed="false">
      <c r="C180" s="185"/>
    </row>
    <row r="181" customFormat="false" ht="12.75" hidden="false" customHeight="false" outlineLevel="0" collapsed="false">
      <c r="C181" s="185"/>
    </row>
    <row r="182" customFormat="false" ht="12.75" hidden="false" customHeight="false" outlineLevel="0" collapsed="false">
      <c r="C182" s="185"/>
    </row>
    <row r="183" customFormat="false" ht="12.75" hidden="false" customHeight="false" outlineLevel="0" collapsed="false">
      <c r="C183" s="185"/>
    </row>
    <row r="184" customFormat="false" ht="12.75" hidden="false" customHeight="false" outlineLevel="0" collapsed="false">
      <c r="C184" s="185"/>
    </row>
    <row r="185" customFormat="false" ht="12.75" hidden="false" customHeight="false" outlineLevel="0" collapsed="false">
      <c r="C185" s="185"/>
    </row>
    <row r="186" customFormat="false" ht="12.75" hidden="false" customHeight="false" outlineLevel="0" collapsed="false">
      <c r="C186" s="185"/>
    </row>
    <row r="187" customFormat="false" ht="12.75" hidden="false" customHeight="false" outlineLevel="0" collapsed="false">
      <c r="C187" s="185"/>
    </row>
    <row r="188" customFormat="false" ht="12.75" hidden="false" customHeight="false" outlineLevel="0" collapsed="false">
      <c r="C188" s="185"/>
    </row>
    <row r="189" customFormat="false" ht="12.75" hidden="false" customHeight="false" outlineLevel="0" collapsed="false">
      <c r="C189" s="185"/>
    </row>
    <row r="190" customFormat="false" ht="12.75" hidden="false" customHeight="false" outlineLevel="0" collapsed="false">
      <c r="C190" s="185"/>
    </row>
    <row r="191" customFormat="false" ht="12.75" hidden="false" customHeight="false" outlineLevel="0" collapsed="false">
      <c r="C191" s="185"/>
    </row>
    <row r="192" customFormat="false" ht="12.75" hidden="false" customHeight="false" outlineLevel="0" collapsed="false">
      <c r="C192" s="185"/>
    </row>
    <row r="193" customFormat="false" ht="12.75" hidden="false" customHeight="false" outlineLevel="0" collapsed="false">
      <c r="C193" s="185"/>
    </row>
    <row r="194" customFormat="false" ht="12.75" hidden="false" customHeight="false" outlineLevel="0" collapsed="false">
      <c r="C194" s="185"/>
    </row>
    <row r="195" customFormat="false" ht="12.75" hidden="false" customHeight="false" outlineLevel="0" collapsed="false">
      <c r="C195" s="185"/>
    </row>
    <row r="196" customFormat="false" ht="12.75" hidden="false" customHeight="false" outlineLevel="0" collapsed="false">
      <c r="C196" s="185"/>
    </row>
    <row r="197" customFormat="false" ht="12.75" hidden="false" customHeight="false" outlineLevel="0" collapsed="false">
      <c r="C197" s="185"/>
    </row>
    <row r="198" customFormat="false" ht="12.75" hidden="false" customHeight="false" outlineLevel="0" collapsed="false">
      <c r="C198" s="185"/>
    </row>
    <row r="199" customFormat="false" ht="12.75" hidden="false" customHeight="false" outlineLevel="0" collapsed="false">
      <c r="C199" s="185"/>
    </row>
    <row r="200" customFormat="false" ht="12.75" hidden="false" customHeight="false" outlineLevel="0" collapsed="false">
      <c r="C200" s="185"/>
    </row>
    <row r="201" customFormat="false" ht="12.75" hidden="false" customHeight="false" outlineLevel="0" collapsed="false">
      <c r="C201" s="185"/>
    </row>
    <row r="202" customFormat="false" ht="12.75" hidden="false" customHeight="false" outlineLevel="0" collapsed="false">
      <c r="C202" s="185"/>
    </row>
    <row r="203" customFormat="false" ht="12.75" hidden="false" customHeight="false" outlineLevel="0" collapsed="false">
      <c r="C203" s="185"/>
    </row>
    <row r="204" customFormat="false" ht="12.75" hidden="false" customHeight="false" outlineLevel="0" collapsed="false">
      <c r="C204" s="185"/>
    </row>
    <row r="205" customFormat="false" ht="12.75" hidden="false" customHeight="false" outlineLevel="0" collapsed="false">
      <c r="C205" s="185"/>
    </row>
    <row r="206" customFormat="false" ht="12.75" hidden="false" customHeight="false" outlineLevel="0" collapsed="false">
      <c r="C206" s="185"/>
    </row>
    <row r="207" customFormat="false" ht="12.75" hidden="false" customHeight="false" outlineLevel="0" collapsed="false">
      <c r="C207" s="185"/>
    </row>
    <row r="208" customFormat="false" ht="12.75" hidden="false" customHeight="false" outlineLevel="0" collapsed="false">
      <c r="C208" s="185"/>
    </row>
    <row r="209" customFormat="false" ht="12.75" hidden="false" customHeight="false" outlineLevel="0" collapsed="false">
      <c r="C209" s="185"/>
    </row>
    <row r="210" customFormat="false" ht="12.75" hidden="false" customHeight="false" outlineLevel="0" collapsed="false">
      <c r="C210" s="185"/>
    </row>
    <row r="211" customFormat="false" ht="12.75" hidden="false" customHeight="false" outlineLevel="0" collapsed="false">
      <c r="C211" s="185"/>
    </row>
    <row r="212" customFormat="false" ht="12.75" hidden="false" customHeight="false" outlineLevel="0" collapsed="false">
      <c r="C212" s="185"/>
    </row>
    <row r="213" customFormat="false" ht="12.75" hidden="false" customHeight="false" outlineLevel="0" collapsed="false">
      <c r="C213" s="185"/>
    </row>
    <row r="214" customFormat="false" ht="12.75" hidden="false" customHeight="false" outlineLevel="0" collapsed="false">
      <c r="C214" s="185"/>
    </row>
    <row r="215" customFormat="false" ht="12.75" hidden="false" customHeight="false" outlineLevel="0" collapsed="false">
      <c r="C215" s="185"/>
    </row>
    <row r="216" customFormat="false" ht="12.75" hidden="false" customHeight="false" outlineLevel="0" collapsed="false">
      <c r="C216" s="185"/>
    </row>
    <row r="217" customFormat="false" ht="12.75" hidden="false" customHeight="false" outlineLevel="0" collapsed="false">
      <c r="C217" s="185"/>
    </row>
    <row r="218" customFormat="false" ht="12.75" hidden="false" customHeight="false" outlineLevel="0" collapsed="false">
      <c r="C218" s="185"/>
    </row>
    <row r="219" customFormat="false" ht="12.75" hidden="false" customHeight="false" outlineLevel="0" collapsed="false">
      <c r="C219" s="185"/>
    </row>
    <row r="220" customFormat="false" ht="12.75" hidden="false" customHeight="false" outlineLevel="0" collapsed="false">
      <c r="C220" s="185"/>
    </row>
    <row r="221" customFormat="false" ht="12.75" hidden="false" customHeight="false" outlineLevel="0" collapsed="false">
      <c r="C221" s="185"/>
    </row>
    <row r="222" customFormat="false" ht="12.75" hidden="false" customHeight="false" outlineLevel="0" collapsed="false">
      <c r="C222" s="185"/>
    </row>
    <row r="223" customFormat="false" ht="12.75" hidden="false" customHeight="false" outlineLevel="0" collapsed="false">
      <c r="C223" s="185"/>
    </row>
    <row r="224" customFormat="false" ht="12.75" hidden="false" customHeight="false" outlineLevel="0" collapsed="false">
      <c r="C224" s="185"/>
    </row>
    <row r="225" customFormat="false" ht="12.75" hidden="false" customHeight="false" outlineLevel="0" collapsed="false">
      <c r="C225" s="185"/>
    </row>
    <row r="226" customFormat="false" ht="12.75" hidden="false" customHeight="false" outlineLevel="0" collapsed="false">
      <c r="C226" s="185"/>
    </row>
    <row r="227" customFormat="false" ht="12.75" hidden="false" customHeight="false" outlineLevel="0" collapsed="false">
      <c r="C227" s="185"/>
    </row>
    <row r="228" customFormat="false" ht="12.75" hidden="false" customHeight="false" outlineLevel="0" collapsed="false">
      <c r="C228" s="185"/>
    </row>
    <row r="229" customFormat="false" ht="12.75" hidden="false" customHeight="false" outlineLevel="0" collapsed="false">
      <c r="C229" s="185"/>
    </row>
    <row r="230" customFormat="false" ht="12.75" hidden="false" customHeight="false" outlineLevel="0" collapsed="false">
      <c r="C230" s="185"/>
    </row>
    <row r="231" customFormat="false" ht="12.75" hidden="false" customHeight="false" outlineLevel="0" collapsed="false">
      <c r="C231" s="185"/>
    </row>
    <row r="232" customFormat="false" ht="12.75" hidden="false" customHeight="false" outlineLevel="0" collapsed="false">
      <c r="C232" s="185"/>
    </row>
    <row r="233" customFormat="false" ht="12.75" hidden="false" customHeight="false" outlineLevel="0" collapsed="false">
      <c r="C233" s="185"/>
    </row>
    <row r="234" customFormat="false" ht="12.75" hidden="false" customHeight="false" outlineLevel="0" collapsed="false">
      <c r="C234" s="185"/>
    </row>
    <row r="235" customFormat="false" ht="12.75" hidden="false" customHeight="false" outlineLevel="0" collapsed="false">
      <c r="C235" s="185"/>
    </row>
    <row r="236" customFormat="false" ht="12.75" hidden="false" customHeight="false" outlineLevel="0" collapsed="false">
      <c r="C236" s="185"/>
    </row>
    <row r="237" customFormat="false" ht="12.75" hidden="false" customHeight="false" outlineLevel="0" collapsed="false">
      <c r="C237" s="185"/>
    </row>
    <row r="238" customFormat="false" ht="12.75" hidden="false" customHeight="false" outlineLevel="0" collapsed="false">
      <c r="C238" s="185"/>
    </row>
    <row r="239" customFormat="false" ht="12.75" hidden="false" customHeight="false" outlineLevel="0" collapsed="false">
      <c r="C239" s="185"/>
    </row>
    <row r="240" customFormat="false" ht="12.75" hidden="false" customHeight="false" outlineLevel="0" collapsed="false">
      <c r="C240" s="185"/>
    </row>
    <row r="241" customFormat="false" ht="12.75" hidden="false" customHeight="false" outlineLevel="0" collapsed="false">
      <c r="C241" s="185"/>
    </row>
    <row r="242" customFormat="false" ht="12.75" hidden="false" customHeight="false" outlineLevel="0" collapsed="false">
      <c r="C242" s="185"/>
    </row>
    <row r="243" customFormat="false" ht="12.75" hidden="false" customHeight="false" outlineLevel="0" collapsed="false">
      <c r="C243" s="185"/>
    </row>
    <row r="244" customFormat="false" ht="12.75" hidden="false" customHeight="false" outlineLevel="0" collapsed="false">
      <c r="C244" s="185"/>
    </row>
    <row r="245" customFormat="false" ht="12.75" hidden="false" customHeight="false" outlineLevel="0" collapsed="false">
      <c r="C245" s="185"/>
    </row>
    <row r="246" customFormat="false" ht="12.75" hidden="false" customHeight="false" outlineLevel="0" collapsed="false">
      <c r="C246" s="185"/>
    </row>
    <row r="247" customFormat="false" ht="12.75" hidden="false" customHeight="false" outlineLevel="0" collapsed="false">
      <c r="C247" s="185"/>
    </row>
    <row r="248" customFormat="false" ht="12.75" hidden="false" customHeight="false" outlineLevel="0" collapsed="false">
      <c r="C248" s="185"/>
    </row>
    <row r="249" customFormat="false" ht="12.75" hidden="false" customHeight="false" outlineLevel="0" collapsed="false">
      <c r="C249" s="185"/>
    </row>
    <row r="250" customFormat="false" ht="12.75" hidden="false" customHeight="false" outlineLevel="0" collapsed="false">
      <c r="C250" s="185"/>
    </row>
    <row r="251" customFormat="false" ht="12.75" hidden="false" customHeight="false" outlineLevel="0" collapsed="false">
      <c r="C251" s="185"/>
    </row>
    <row r="252" customFormat="false" ht="12.75" hidden="false" customHeight="false" outlineLevel="0" collapsed="false">
      <c r="C252" s="185"/>
    </row>
    <row r="253" customFormat="false" ht="12.75" hidden="false" customHeight="false" outlineLevel="0" collapsed="false">
      <c r="C253" s="185"/>
    </row>
    <row r="254" customFormat="false" ht="12.75" hidden="false" customHeight="false" outlineLevel="0" collapsed="false">
      <c r="C254" s="185"/>
    </row>
    <row r="255" customFormat="false" ht="12.75" hidden="false" customHeight="false" outlineLevel="0" collapsed="false">
      <c r="C255" s="185"/>
    </row>
    <row r="256" customFormat="false" ht="12.75" hidden="false" customHeight="false" outlineLevel="0" collapsed="false">
      <c r="C256" s="185"/>
    </row>
    <row r="257" customFormat="false" ht="12.75" hidden="false" customHeight="false" outlineLevel="0" collapsed="false">
      <c r="C257" s="185"/>
    </row>
    <row r="258" customFormat="false" ht="12.75" hidden="false" customHeight="false" outlineLevel="0" collapsed="false">
      <c r="C258" s="185"/>
    </row>
    <row r="259" customFormat="false" ht="12.75" hidden="false" customHeight="false" outlineLevel="0" collapsed="false">
      <c r="C259" s="185"/>
    </row>
    <row r="260" customFormat="false" ht="12.75" hidden="false" customHeight="false" outlineLevel="0" collapsed="false">
      <c r="C260" s="185"/>
    </row>
    <row r="261" customFormat="false" ht="12.75" hidden="false" customHeight="false" outlineLevel="0" collapsed="false">
      <c r="C261" s="185"/>
    </row>
    <row r="262" customFormat="false" ht="12.75" hidden="false" customHeight="false" outlineLevel="0" collapsed="false">
      <c r="C262" s="185"/>
    </row>
    <row r="263" customFormat="false" ht="12.75" hidden="false" customHeight="false" outlineLevel="0" collapsed="false">
      <c r="C263" s="185"/>
    </row>
    <row r="264" customFormat="false" ht="12.75" hidden="false" customHeight="false" outlineLevel="0" collapsed="false">
      <c r="C264" s="185"/>
    </row>
    <row r="265" customFormat="false" ht="12.75" hidden="false" customHeight="false" outlineLevel="0" collapsed="false">
      <c r="C265" s="185"/>
    </row>
    <row r="266" customFormat="false" ht="12.75" hidden="false" customHeight="false" outlineLevel="0" collapsed="false">
      <c r="C266" s="185"/>
    </row>
    <row r="267" customFormat="false" ht="12.75" hidden="false" customHeight="false" outlineLevel="0" collapsed="false">
      <c r="C267" s="185"/>
    </row>
    <row r="268" customFormat="false" ht="12.75" hidden="false" customHeight="false" outlineLevel="0" collapsed="false">
      <c r="C268" s="185"/>
    </row>
    <row r="269" customFormat="false" ht="12.75" hidden="false" customHeight="false" outlineLevel="0" collapsed="false">
      <c r="C269" s="185"/>
    </row>
    <row r="270" customFormat="false" ht="12.75" hidden="false" customHeight="false" outlineLevel="0" collapsed="false">
      <c r="C270" s="185"/>
    </row>
    <row r="271" customFormat="false" ht="12.75" hidden="false" customHeight="false" outlineLevel="0" collapsed="false">
      <c r="C271" s="185"/>
    </row>
    <row r="272" customFormat="false" ht="12.75" hidden="false" customHeight="false" outlineLevel="0" collapsed="false">
      <c r="C272" s="185"/>
    </row>
    <row r="273" customFormat="false" ht="12.75" hidden="false" customHeight="false" outlineLevel="0" collapsed="false">
      <c r="C273" s="185"/>
    </row>
    <row r="274" customFormat="false" ht="12.75" hidden="false" customHeight="false" outlineLevel="0" collapsed="false">
      <c r="C274" s="185"/>
    </row>
    <row r="275" customFormat="false" ht="12.75" hidden="false" customHeight="false" outlineLevel="0" collapsed="false">
      <c r="C275" s="185"/>
    </row>
    <row r="276" customFormat="false" ht="12.75" hidden="false" customHeight="false" outlineLevel="0" collapsed="false">
      <c r="C276" s="185"/>
    </row>
    <row r="277" customFormat="false" ht="12.75" hidden="false" customHeight="false" outlineLevel="0" collapsed="false">
      <c r="C277" s="185"/>
    </row>
    <row r="278" customFormat="false" ht="12.75" hidden="false" customHeight="false" outlineLevel="0" collapsed="false">
      <c r="C278" s="185"/>
    </row>
    <row r="279" customFormat="false" ht="12.75" hidden="false" customHeight="false" outlineLevel="0" collapsed="false">
      <c r="C279" s="185"/>
    </row>
    <row r="280" customFormat="false" ht="12.75" hidden="false" customHeight="false" outlineLevel="0" collapsed="false">
      <c r="C280" s="185"/>
    </row>
    <row r="281" customFormat="false" ht="12.75" hidden="false" customHeight="false" outlineLevel="0" collapsed="false">
      <c r="C281" s="185"/>
    </row>
    <row r="282" customFormat="false" ht="12.75" hidden="false" customHeight="false" outlineLevel="0" collapsed="false">
      <c r="C282" s="185"/>
    </row>
    <row r="283" customFormat="false" ht="12.75" hidden="false" customHeight="false" outlineLevel="0" collapsed="false">
      <c r="C283" s="185"/>
    </row>
    <row r="284" customFormat="false" ht="12.75" hidden="false" customHeight="false" outlineLevel="0" collapsed="false">
      <c r="C284" s="185"/>
    </row>
    <row r="285" customFormat="false" ht="12.75" hidden="false" customHeight="false" outlineLevel="0" collapsed="false">
      <c r="C285" s="185"/>
    </row>
    <row r="286" customFormat="false" ht="12.75" hidden="false" customHeight="false" outlineLevel="0" collapsed="false">
      <c r="C286" s="185"/>
    </row>
    <row r="287" customFormat="false" ht="12.75" hidden="false" customHeight="false" outlineLevel="0" collapsed="false">
      <c r="C287" s="185"/>
    </row>
    <row r="288" customFormat="false" ht="12.75" hidden="false" customHeight="false" outlineLevel="0" collapsed="false">
      <c r="C288" s="185"/>
    </row>
    <row r="289" customFormat="false" ht="12.75" hidden="false" customHeight="false" outlineLevel="0" collapsed="false">
      <c r="C289" s="185"/>
    </row>
    <row r="290" customFormat="false" ht="12.75" hidden="false" customHeight="false" outlineLevel="0" collapsed="false">
      <c r="C290" s="185"/>
    </row>
    <row r="291" customFormat="false" ht="12.75" hidden="false" customHeight="false" outlineLevel="0" collapsed="false">
      <c r="C291" s="185"/>
    </row>
    <row r="292" customFormat="false" ht="12.75" hidden="false" customHeight="false" outlineLevel="0" collapsed="false">
      <c r="C292" s="185"/>
    </row>
    <row r="293" customFormat="false" ht="12.75" hidden="false" customHeight="false" outlineLevel="0" collapsed="false">
      <c r="C293" s="185"/>
    </row>
    <row r="294" customFormat="false" ht="12.75" hidden="false" customHeight="false" outlineLevel="0" collapsed="false">
      <c r="C294" s="185"/>
    </row>
    <row r="295" customFormat="false" ht="12.75" hidden="false" customHeight="false" outlineLevel="0" collapsed="false">
      <c r="C295" s="185"/>
    </row>
    <row r="296" customFormat="false" ht="12.75" hidden="false" customHeight="false" outlineLevel="0" collapsed="false">
      <c r="C296" s="185"/>
    </row>
    <row r="297" customFormat="false" ht="12.75" hidden="false" customHeight="false" outlineLevel="0" collapsed="false">
      <c r="C297" s="185"/>
    </row>
    <row r="298" customFormat="false" ht="12.75" hidden="false" customHeight="false" outlineLevel="0" collapsed="false">
      <c r="C298" s="185"/>
    </row>
    <row r="299" customFormat="false" ht="12.75" hidden="false" customHeight="false" outlineLevel="0" collapsed="false">
      <c r="C299" s="185"/>
    </row>
    <row r="300" customFormat="false" ht="12.75" hidden="false" customHeight="false" outlineLevel="0" collapsed="false">
      <c r="C300" s="185"/>
    </row>
    <row r="301" customFormat="false" ht="12.75" hidden="false" customHeight="false" outlineLevel="0" collapsed="false">
      <c r="C301" s="185"/>
    </row>
    <row r="302" customFormat="false" ht="12.75" hidden="false" customHeight="false" outlineLevel="0" collapsed="false">
      <c r="C302" s="185"/>
    </row>
    <row r="303" customFormat="false" ht="12.75" hidden="false" customHeight="false" outlineLevel="0" collapsed="false">
      <c r="C303" s="185"/>
    </row>
    <row r="304" customFormat="false" ht="12.75" hidden="false" customHeight="false" outlineLevel="0" collapsed="false">
      <c r="C304" s="185"/>
    </row>
    <row r="305" customFormat="false" ht="12.75" hidden="false" customHeight="false" outlineLevel="0" collapsed="false">
      <c r="C305" s="185"/>
    </row>
    <row r="306" customFormat="false" ht="12.75" hidden="false" customHeight="false" outlineLevel="0" collapsed="false">
      <c r="C306" s="185"/>
    </row>
    <row r="307" customFormat="false" ht="12.75" hidden="false" customHeight="false" outlineLevel="0" collapsed="false">
      <c r="C307" s="185"/>
    </row>
    <row r="308" customFormat="false" ht="12.75" hidden="false" customHeight="false" outlineLevel="0" collapsed="false">
      <c r="C308" s="185"/>
    </row>
    <row r="309" customFormat="false" ht="12.75" hidden="false" customHeight="false" outlineLevel="0" collapsed="false">
      <c r="C309" s="185"/>
    </row>
    <row r="310" customFormat="false" ht="12.75" hidden="false" customHeight="false" outlineLevel="0" collapsed="false">
      <c r="C310" s="185"/>
    </row>
    <row r="311" customFormat="false" ht="12.75" hidden="false" customHeight="false" outlineLevel="0" collapsed="false">
      <c r="C311" s="185"/>
    </row>
    <row r="312" customFormat="false" ht="12.75" hidden="false" customHeight="false" outlineLevel="0" collapsed="false">
      <c r="C312" s="185"/>
    </row>
    <row r="313" customFormat="false" ht="12.75" hidden="false" customHeight="false" outlineLevel="0" collapsed="false">
      <c r="C313" s="185"/>
    </row>
    <row r="314" customFormat="false" ht="12.75" hidden="false" customHeight="false" outlineLevel="0" collapsed="false">
      <c r="C314" s="185"/>
    </row>
    <row r="315" customFormat="false" ht="12.75" hidden="false" customHeight="false" outlineLevel="0" collapsed="false">
      <c r="C315" s="185"/>
    </row>
    <row r="316" customFormat="false" ht="12.75" hidden="false" customHeight="false" outlineLevel="0" collapsed="false">
      <c r="C316" s="185"/>
    </row>
    <row r="317" customFormat="false" ht="12.75" hidden="false" customHeight="false" outlineLevel="0" collapsed="false">
      <c r="C317" s="185"/>
    </row>
    <row r="318" customFormat="false" ht="12.75" hidden="false" customHeight="false" outlineLevel="0" collapsed="false">
      <c r="C318" s="185"/>
    </row>
    <row r="319" customFormat="false" ht="12.75" hidden="false" customHeight="false" outlineLevel="0" collapsed="false">
      <c r="C319" s="185"/>
    </row>
    <row r="320" customFormat="false" ht="12.75" hidden="false" customHeight="false" outlineLevel="0" collapsed="false">
      <c r="C320" s="185"/>
    </row>
    <row r="321" customFormat="false" ht="12.75" hidden="false" customHeight="false" outlineLevel="0" collapsed="false">
      <c r="C321" s="185"/>
    </row>
    <row r="322" customFormat="false" ht="12.75" hidden="false" customHeight="false" outlineLevel="0" collapsed="false">
      <c r="C322" s="185"/>
    </row>
    <row r="323" customFormat="false" ht="12.75" hidden="false" customHeight="false" outlineLevel="0" collapsed="false">
      <c r="C323" s="185"/>
    </row>
    <row r="324" customFormat="false" ht="12.75" hidden="false" customHeight="false" outlineLevel="0" collapsed="false">
      <c r="C324" s="185"/>
    </row>
    <row r="325" customFormat="false" ht="12.75" hidden="false" customHeight="false" outlineLevel="0" collapsed="false">
      <c r="C325" s="185"/>
    </row>
    <row r="326" customFormat="false" ht="12.75" hidden="false" customHeight="false" outlineLevel="0" collapsed="false">
      <c r="C326" s="185"/>
    </row>
    <row r="327" customFormat="false" ht="12.75" hidden="false" customHeight="false" outlineLevel="0" collapsed="false">
      <c r="C327" s="185"/>
    </row>
    <row r="328" customFormat="false" ht="12.75" hidden="false" customHeight="false" outlineLevel="0" collapsed="false">
      <c r="C328" s="185"/>
    </row>
    <row r="329" customFormat="false" ht="12.75" hidden="false" customHeight="false" outlineLevel="0" collapsed="false">
      <c r="C329" s="185"/>
    </row>
    <row r="330" customFormat="false" ht="12.75" hidden="false" customHeight="false" outlineLevel="0" collapsed="false">
      <c r="C330" s="185"/>
    </row>
    <row r="331" customFormat="false" ht="12.75" hidden="false" customHeight="false" outlineLevel="0" collapsed="false">
      <c r="C331" s="185"/>
    </row>
    <row r="332" customFormat="false" ht="12.75" hidden="false" customHeight="false" outlineLevel="0" collapsed="false">
      <c r="C332" s="185"/>
    </row>
    <row r="333" customFormat="false" ht="12.75" hidden="false" customHeight="false" outlineLevel="0" collapsed="false">
      <c r="C333" s="185"/>
    </row>
    <row r="334" customFormat="false" ht="12.75" hidden="false" customHeight="false" outlineLevel="0" collapsed="false">
      <c r="C334" s="185"/>
    </row>
    <row r="335" customFormat="false" ht="12.75" hidden="false" customHeight="false" outlineLevel="0" collapsed="false">
      <c r="C335" s="185"/>
    </row>
    <row r="336" customFormat="false" ht="12.75" hidden="false" customHeight="false" outlineLevel="0" collapsed="false">
      <c r="C336" s="185"/>
    </row>
    <row r="337" customFormat="false" ht="12.75" hidden="false" customHeight="false" outlineLevel="0" collapsed="false">
      <c r="C337" s="185"/>
    </row>
    <row r="338" customFormat="false" ht="12.75" hidden="false" customHeight="false" outlineLevel="0" collapsed="false">
      <c r="C338" s="185"/>
    </row>
    <row r="339" customFormat="false" ht="12.75" hidden="false" customHeight="false" outlineLevel="0" collapsed="false">
      <c r="C339" s="185"/>
    </row>
    <row r="340" customFormat="false" ht="12.75" hidden="false" customHeight="false" outlineLevel="0" collapsed="false">
      <c r="C340" s="185"/>
    </row>
    <row r="341" customFormat="false" ht="12.75" hidden="false" customHeight="false" outlineLevel="0" collapsed="false">
      <c r="C341" s="185"/>
    </row>
    <row r="342" customFormat="false" ht="12.75" hidden="false" customHeight="false" outlineLevel="0" collapsed="false">
      <c r="C342" s="185"/>
    </row>
    <row r="343" customFormat="false" ht="12.75" hidden="false" customHeight="false" outlineLevel="0" collapsed="false">
      <c r="C343" s="185"/>
    </row>
    <row r="344" customFormat="false" ht="12.75" hidden="false" customHeight="false" outlineLevel="0" collapsed="false">
      <c r="C344" s="185"/>
    </row>
    <row r="345" customFormat="false" ht="12.75" hidden="false" customHeight="false" outlineLevel="0" collapsed="false">
      <c r="C345" s="185"/>
    </row>
    <row r="346" customFormat="false" ht="12.75" hidden="false" customHeight="false" outlineLevel="0" collapsed="false">
      <c r="C346" s="185"/>
    </row>
    <row r="347" customFormat="false" ht="12.75" hidden="false" customHeight="false" outlineLevel="0" collapsed="false">
      <c r="C347" s="185"/>
    </row>
    <row r="348" customFormat="false" ht="12.75" hidden="false" customHeight="false" outlineLevel="0" collapsed="false">
      <c r="C348" s="185"/>
    </row>
    <row r="349" customFormat="false" ht="12.75" hidden="false" customHeight="false" outlineLevel="0" collapsed="false">
      <c r="C349" s="185"/>
    </row>
    <row r="350" customFormat="false" ht="12.75" hidden="false" customHeight="false" outlineLevel="0" collapsed="false">
      <c r="C350" s="185"/>
    </row>
    <row r="351" customFormat="false" ht="12.75" hidden="false" customHeight="false" outlineLevel="0" collapsed="false">
      <c r="C351" s="185"/>
    </row>
    <row r="352" customFormat="false" ht="12.75" hidden="false" customHeight="false" outlineLevel="0" collapsed="false">
      <c r="C352" s="185"/>
    </row>
    <row r="353" customFormat="false" ht="12.75" hidden="false" customHeight="false" outlineLevel="0" collapsed="false">
      <c r="C353" s="185"/>
    </row>
    <row r="354" customFormat="false" ht="12.75" hidden="false" customHeight="false" outlineLevel="0" collapsed="false">
      <c r="C354" s="185"/>
    </row>
    <row r="355" customFormat="false" ht="12.75" hidden="false" customHeight="false" outlineLevel="0" collapsed="false">
      <c r="C355" s="185"/>
    </row>
    <row r="356" customFormat="false" ht="12.75" hidden="false" customHeight="false" outlineLevel="0" collapsed="false">
      <c r="C356" s="185"/>
    </row>
    <row r="357" customFormat="false" ht="12.75" hidden="false" customHeight="false" outlineLevel="0" collapsed="false">
      <c r="C357" s="185"/>
    </row>
    <row r="358" customFormat="false" ht="12.75" hidden="false" customHeight="false" outlineLevel="0" collapsed="false">
      <c r="C358" s="185"/>
    </row>
    <row r="359" customFormat="false" ht="12.75" hidden="false" customHeight="false" outlineLevel="0" collapsed="false">
      <c r="C359" s="185"/>
    </row>
    <row r="360" customFormat="false" ht="12.75" hidden="false" customHeight="false" outlineLevel="0" collapsed="false">
      <c r="C360" s="185"/>
    </row>
    <row r="361" customFormat="false" ht="12.75" hidden="false" customHeight="false" outlineLevel="0" collapsed="false">
      <c r="C361" s="185"/>
    </row>
    <row r="362" customFormat="false" ht="12.75" hidden="false" customHeight="false" outlineLevel="0" collapsed="false">
      <c r="C362" s="185"/>
    </row>
    <row r="363" customFormat="false" ht="12.75" hidden="false" customHeight="false" outlineLevel="0" collapsed="false">
      <c r="C363" s="185"/>
    </row>
    <row r="364" customFormat="false" ht="12.75" hidden="false" customHeight="false" outlineLevel="0" collapsed="false">
      <c r="C364" s="185"/>
    </row>
    <row r="365" customFormat="false" ht="12.75" hidden="false" customHeight="false" outlineLevel="0" collapsed="false">
      <c r="C365" s="185"/>
    </row>
    <row r="366" customFormat="false" ht="12.75" hidden="false" customHeight="false" outlineLevel="0" collapsed="false">
      <c r="C366" s="185"/>
    </row>
    <row r="367" customFormat="false" ht="12.75" hidden="false" customHeight="false" outlineLevel="0" collapsed="false">
      <c r="C367" s="185"/>
    </row>
    <row r="368" customFormat="false" ht="12.75" hidden="false" customHeight="false" outlineLevel="0" collapsed="false">
      <c r="C368" s="185"/>
    </row>
    <row r="369" customFormat="false" ht="12.75" hidden="false" customHeight="false" outlineLevel="0" collapsed="false">
      <c r="C369" s="185"/>
    </row>
    <row r="370" customFormat="false" ht="12.75" hidden="false" customHeight="false" outlineLevel="0" collapsed="false">
      <c r="C370" s="185"/>
    </row>
    <row r="371" customFormat="false" ht="12.75" hidden="false" customHeight="false" outlineLevel="0" collapsed="false">
      <c r="C371" s="185"/>
    </row>
    <row r="372" customFormat="false" ht="12.75" hidden="false" customHeight="false" outlineLevel="0" collapsed="false">
      <c r="C372" s="185"/>
    </row>
    <row r="373" customFormat="false" ht="12.75" hidden="false" customHeight="false" outlineLevel="0" collapsed="false">
      <c r="C373" s="185"/>
    </row>
    <row r="374" customFormat="false" ht="12.75" hidden="false" customHeight="false" outlineLevel="0" collapsed="false">
      <c r="C374" s="185"/>
    </row>
    <row r="375" customFormat="false" ht="12.75" hidden="false" customHeight="false" outlineLevel="0" collapsed="false">
      <c r="C375" s="185"/>
    </row>
    <row r="376" customFormat="false" ht="12.75" hidden="false" customHeight="false" outlineLevel="0" collapsed="false">
      <c r="C376" s="185"/>
    </row>
    <row r="377" customFormat="false" ht="12.75" hidden="false" customHeight="false" outlineLevel="0" collapsed="false">
      <c r="C377" s="185"/>
    </row>
    <row r="378" customFormat="false" ht="12.75" hidden="false" customHeight="false" outlineLevel="0" collapsed="false">
      <c r="C378" s="185"/>
    </row>
    <row r="379" customFormat="false" ht="12.75" hidden="false" customHeight="false" outlineLevel="0" collapsed="false">
      <c r="C379" s="185"/>
    </row>
    <row r="380" customFormat="false" ht="12.75" hidden="false" customHeight="false" outlineLevel="0" collapsed="false">
      <c r="C380" s="185"/>
    </row>
    <row r="381" customFormat="false" ht="12.75" hidden="false" customHeight="false" outlineLevel="0" collapsed="false">
      <c r="C381" s="185"/>
    </row>
    <row r="382" customFormat="false" ht="12.75" hidden="false" customHeight="false" outlineLevel="0" collapsed="false">
      <c r="C382" s="185"/>
    </row>
    <row r="383" customFormat="false" ht="12.75" hidden="false" customHeight="false" outlineLevel="0" collapsed="false">
      <c r="C383" s="185"/>
    </row>
    <row r="384" customFormat="false" ht="12.75" hidden="false" customHeight="false" outlineLevel="0" collapsed="false">
      <c r="C384" s="185"/>
    </row>
    <row r="385" customFormat="false" ht="12.75" hidden="false" customHeight="false" outlineLevel="0" collapsed="false">
      <c r="C385" s="185"/>
    </row>
    <row r="386" customFormat="false" ht="12.75" hidden="false" customHeight="false" outlineLevel="0" collapsed="false">
      <c r="C386" s="185"/>
    </row>
    <row r="387" customFormat="false" ht="12.75" hidden="false" customHeight="false" outlineLevel="0" collapsed="false">
      <c r="C387" s="185"/>
    </row>
    <row r="388" customFormat="false" ht="12.75" hidden="false" customHeight="false" outlineLevel="0" collapsed="false">
      <c r="C388" s="185"/>
    </row>
    <row r="389" customFormat="false" ht="12.75" hidden="false" customHeight="false" outlineLevel="0" collapsed="false">
      <c r="C389" s="185"/>
    </row>
    <row r="390" customFormat="false" ht="12.75" hidden="false" customHeight="false" outlineLevel="0" collapsed="false">
      <c r="C390" s="185"/>
    </row>
    <row r="391" customFormat="false" ht="12.75" hidden="false" customHeight="false" outlineLevel="0" collapsed="false">
      <c r="C391" s="185"/>
    </row>
    <row r="392" customFormat="false" ht="12.75" hidden="false" customHeight="false" outlineLevel="0" collapsed="false">
      <c r="C392" s="185"/>
    </row>
    <row r="393" customFormat="false" ht="12.75" hidden="false" customHeight="false" outlineLevel="0" collapsed="false">
      <c r="C393" s="185"/>
    </row>
    <row r="394" customFormat="false" ht="12.75" hidden="false" customHeight="false" outlineLevel="0" collapsed="false">
      <c r="C394" s="185"/>
    </row>
    <row r="395" customFormat="false" ht="12.75" hidden="false" customHeight="false" outlineLevel="0" collapsed="false">
      <c r="C395" s="185"/>
    </row>
    <row r="396" customFormat="false" ht="12.75" hidden="false" customHeight="false" outlineLevel="0" collapsed="false">
      <c r="C396" s="185"/>
    </row>
    <row r="397" customFormat="false" ht="12.75" hidden="false" customHeight="false" outlineLevel="0" collapsed="false">
      <c r="C397" s="185"/>
    </row>
    <row r="398" customFormat="false" ht="12.75" hidden="false" customHeight="false" outlineLevel="0" collapsed="false">
      <c r="C398" s="185"/>
    </row>
    <row r="399" customFormat="false" ht="12.75" hidden="false" customHeight="false" outlineLevel="0" collapsed="false">
      <c r="C399" s="185"/>
    </row>
    <row r="400" customFormat="false" ht="12.75" hidden="false" customHeight="false" outlineLevel="0" collapsed="false">
      <c r="C400" s="185"/>
    </row>
    <row r="401" customFormat="false" ht="12.75" hidden="false" customHeight="false" outlineLevel="0" collapsed="false">
      <c r="C401" s="185"/>
    </row>
    <row r="402" customFormat="false" ht="12.75" hidden="false" customHeight="false" outlineLevel="0" collapsed="false">
      <c r="C402" s="185"/>
    </row>
    <row r="403" customFormat="false" ht="12.75" hidden="false" customHeight="false" outlineLevel="0" collapsed="false">
      <c r="C403" s="185"/>
    </row>
    <row r="404" customFormat="false" ht="12.75" hidden="false" customHeight="false" outlineLevel="0" collapsed="false">
      <c r="C404" s="185"/>
    </row>
    <row r="405" customFormat="false" ht="12.75" hidden="false" customHeight="false" outlineLevel="0" collapsed="false">
      <c r="C405" s="185"/>
    </row>
    <row r="406" customFormat="false" ht="12.75" hidden="false" customHeight="false" outlineLevel="0" collapsed="false">
      <c r="C406" s="185"/>
    </row>
    <row r="407" customFormat="false" ht="12.75" hidden="false" customHeight="false" outlineLevel="0" collapsed="false">
      <c r="C407" s="185"/>
    </row>
    <row r="408" customFormat="false" ht="12.75" hidden="false" customHeight="false" outlineLevel="0" collapsed="false">
      <c r="C408" s="185"/>
    </row>
    <row r="409" customFormat="false" ht="12.75" hidden="false" customHeight="false" outlineLevel="0" collapsed="false">
      <c r="C409" s="185"/>
    </row>
    <row r="410" customFormat="false" ht="12.75" hidden="false" customHeight="false" outlineLevel="0" collapsed="false">
      <c r="C410" s="185"/>
    </row>
    <row r="411" customFormat="false" ht="12.75" hidden="false" customHeight="false" outlineLevel="0" collapsed="false">
      <c r="C411" s="185"/>
    </row>
    <row r="412" customFormat="false" ht="12.75" hidden="false" customHeight="false" outlineLevel="0" collapsed="false">
      <c r="C412" s="185"/>
    </row>
    <row r="413" customFormat="false" ht="12.75" hidden="false" customHeight="false" outlineLevel="0" collapsed="false">
      <c r="C413" s="185"/>
    </row>
    <row r="414" customFormat="false" ht="12.75" hidden="false" customHeight="false" outlineLevel="0" collapsed="false">
      <c r="C414" s="185"/>
    </row>
    <row r="415" customFormat="false" ht="12.75" hidden="false" customHeight="false" outlineLevel="0" collapsed="false">
      <c r="C415" s="185"/>
    </row>
    <row r="416" customFormat="false" ht="12.75" hidden="false" customHeight="false" outlineLevel="0" collapsed="false">
      <c r="C416" s="185"/>
    </row>
    <row r="417" customFormat="false" ht="12.75" hidden="false" customHeight="false" outlineLevel="0" collapsed="false">
      <c r="C417" s="185"/>
    </row>
    <row r="418" customFormat="false" ht="12.75" hidden="false" customHeight="false" outlineLevel="0" collapsed="false">
      <c r="C418" s="185"/>
    </row>
    <row r="419" customFormat="false" ht="12.75" hidden="false" customHeight="false" outlineLevel="0" collapsed="false">
      <c r="C419" s="185"/>
    </row>
    <row r="420" customFormat="false" ht="12.75" hidden="false" customHeight="false" outlineLevel="0" collapsed="false">
      <c r="C420" s="185"/>
    </row>
    <row r="421" customFormat="false" ht="12.75" hidden="false" customHeight="false" outlineLevel="0" collapsed="false">
      <c r="C421" s="185"/>
    </row>
    <row r="422" customFormat="false" ht="12.75" hidden="false" customHeight="false" outlineLevel="0" collapsed="false">
      <c r="C422" s="185"/>
    </row>
    <row r="423" customFormat="false" ht="12.75" hidden="false" customHeight="false" outlineLevel="0" collapsed="false">
      <c r="C423" s="185"/>
    </row>
    <row r="424" customFormat="false" ht="12.75" hidden="false" customHeight="false" outlineLevel="0" collapsed="false">
      <c r="C424" s="185"/>
    </row>
    <row r="425" customFormat="false" ht="12.75" hidden="false" customHeight="false" outlineLevel="0" collapsed="false">
      <c r="C425" s="185"/>
    </row>
    <row r="426" customFormat="false" ht="12.75" hidden="false" customHeight="false" outlineLevel="0" collapsed="false">
      <c r="C426" s="185"/>
    </row>
    <row r="427" customFormat="false" ht="12.75" hidden="false" customHeight="false" outlineLevel="0" collapsed="false">
      <c r="C427" s="185"/>
    </row>
    <row r="428" customFormat="false" ht="12.75" hidden="false" customHeight="false" outlineLevel="0" collapsed="false">
      <c r="C428" s="185"/>
    </row>
    <row r="429" customFormat="false" ht="12.75" hidden="false" customHeight="false" outlineLevel="0" collapsed="false">
      <c r="C429" s="185"/>
    </row>
    <row r="430" customFormat="false" ht="12.75" hidden="false" customHeight="false" outlineLevel="0" collapsed="false">
      <c r="C430" s="185"/>
    </row>
    <row r="431" customFormat="false" ht="12.75" hidden="false" customHeight="false" outlineLevel="0" collapsed="false">
      <c r="C431" s="185"/>
    </row>
    <row r="432" customFormat="false" ht="12.75" hidden="false" customHeight="false" outlineLevel="0" collapsed="false">
      <c r="C432" s="185"/>
    </row>
    <row r="433" customFormat="false" ht="12.75" hidden="false" customHeight="false" outlineLevel="0" collapsed="false">
      <c r="C433" s="185"/>
    </row>
    <row r="434" customFormat="false" ht="12.75" hidden="false" customHeight="false" outlineLevel="0" collapsed="false">
      <c r="C434" s="185"/>
    </row>
    <row r="435" customFormat="false" ht="12.75" hidden="false" customHeight="false" outlineLevel="0" collapsed="false">
      <c r="C435" s="185"/>
    </row>
    <row r="436" customFormat="false" ht="12.75" hidden="false" customHeight="false" outlineLevel="0" collapsed="false">
      <c r="C436" s="185"/>
    </row>
    <row r="437" customFormat="false" ht="12.75" hidden="false" customHeight="false" outlineLevel="0" collapsed="false">
      <c r="C437" s="185"/>
    </row>
    <row r="438" customFormat="false" ht="12.75" hidden="false" customHeight="false" outlineLevel="0" collapsed="false">
      <c r="C438" s="185"/>
    </row>
    <row r="439" customFormat="false" ht="12.75" hidden="false" customHeight="false" outlineLevel="0" collapsed="false">
      <c r="C439" s="185"/>
    </row>
    <row r="440" customFormat="false" ht="12.75" hidden="false" customHeight="false" outlineLevel="0" collapsed="false">
      <c r="C440" s="185"/>
    </row>
    <row r="441" customFormat="false" ht="12.75" hidden="false" customHeight="false" outlineLevel="0" collapsed="false">
      <c r="C441" s="185"/>
    </row>
    <row r="442" customFormat="false" ht="12.75" hidden="false" customHeight="false" outlineLevel="0" collapsed="false">
      <c r="C442" s="185"/>
    </row>
    <row r="443" customFormat="false" ht="12.75" hidden="false" customHeight="false" outlineLevel="0" collapsed="false">
      <c r="C443" s="185"/>
    </row>
    <row r="444" customFormat="false" ht="12.75" hidden="false" customHeight="false" outlineLevel="0" collapsed="false">
      <c r="C444" s="185"/>
    </row>
    <row r="445" customFormat="false" ht="12.75" hidden="false" customHeight="false" outlineLevel="0" collapsed="false">
      <c r="C445" s="185"/>
    </row>
    <row r="446" customFormat="false" ht="12.75" hidden="false" customHeight="false" outlineLevel="0" collapsed="false">
      <c r="C446" s="185"/>
    </row>
    <row r="447" customFormat="false" ht="12.75" hidden="false" customHeight="false" outlineLevel="0" collapsed="false">
      <c r="C447" s="185"/>
    </row>
    <row r="448" customFormat="false" ht="12.75" hidden="false" customHeight="false" outlineLevel="0" collapsed="false">
      <c r="C448" s="185"/>
    </row>
    <row r="449" customFormat="false" ht="12.75" hidden="false" customHeight="false" outlineLevel="0" collapsed="false">
      <c r="C449" s="185"/>
    </row>
    <row r="450" customFormat="false" ht="12.75" hidden="false" customHeight="false" outlineLevel="0" collapsed="false">
      <c r="C450" s="185"/>
    </row>
    <row r="451" customFormat="false" ht="12.75" hidden="false" customHeight="false" outlineLevel="0" collapsed="false">
      <c r="C451" s="185"/>
    </row>
    <row r="452" customFormat="false" ht="12.75" hidden="false" customHeight="false" outlineLevel="0" collapsed="false">
      <c r="C452" s="185"/>
    </row>
    <row r="453" customFormat="false" ht="12.75" hidden="false" customHeight="false" outlineLevel="0" collapsed="false">
      <c r="C453" s="185"/>
    </row>
    <row r="454" customFormat="false" ht="12.75" hidden="false" customHeight="false" outlineLevel="0" collapsed="false">
      <c r="C454" s="185"/>
    </row>
    <row r="455" customFormat="false" ht="12.75" hidden="false" customHeight="false" outlineLevel="0" collapsed="false">
      <c r="C455" s="185"/>
    </row>
    <row r="456" customFormat="false" ht="12.75" hidden="false" customHeight="false" outlineLevel="0" collapsed="false">
      <c r="C456" s="185"/>
    </row>
    <row r="457" customFormat="false" ht="12.75" hidden="false" customHeight="false" outlineLevel="0" collapsed="false">
      <c r="C457" s="185"/>
    </row>
    <row r="458" customFormat="false" ht="12.75" hidden="false" customHeight="false" outlineLevel="0" collapsed="false">
      <c r="C458" s="185"/>
    </row>
    <row r="459" customFormat="false" ht="12.75" hidden="false" customHeight="false" outlineLevel="0" collapsed="false">
      <c r="C459" s="185"/>
    </row>
    <row r="460" customFormat="false" ht="12.75" hidden="false" customHeight="false" outlineLevel="0" collapsed="false">
      <c r="C460" s="185"/>
    </row>
    <row r="461" customFormat="false" ht="12.75" hidden="false" customHeight="false" outlineLevel="0" collapsed="false">
      <c r="C461" s="185"/>
    </row>
    <row r="462" customFormat="false" ht="12.75" hidden="false" customHeight="false" outlineLevel="0" collapsed="false">
      <c r="C462" s="185"/>
    </row>
    <row r="463" customFormat="false" ht="12.75" hidden="false" customHeight="false" outlineLevel="0" collapsed="false">
      <c r="C463" s="185"/>
    </row>
    <row r="464" customFormat="false" ht="12.75" hidden="false" customHeight="false" outlineLevel="0" collapsed="false">
      <c r="C464" s="185"/>
    </row>
    <row r="465" customFormat="false" ht="12.75" hidden="false" customHeight="false" outlineLevel="0" collapsed="false">
      <c r="C465" s="185"/>
    </row>
    <row r="466" customFormat="false" ht="12.75" hidden="false" customHeight="false" outlineLevel="0" collapsed="false">
      <c r="C466" s="185"/>
    </row>
    <row r="467" customFormat="false" ht="12.75" hidden="false" customHeight="false" outlineLevel="0" collapsed="false">
      <c r="C467" s="185"/>
    </row>
    <row r="468" customFormat="false" ht="12.75" hidden="false" customHeight="false" outlineLevel="0" collapsed="false">
      <c r="C468" s="185"/>
    </row>
    <row r="469" customFormat="false" ht="12.75" hidden="false" customHeight="false" outlineLevel="0" collapsed="false">
      <c r="C469" s="185"/>
    </row>
    <row r="470" customFormat="false" ht="12.75" hidden="false" customHeight="false" outlineLevel="0" collapsed="false">
      <c r="C470" s="185"/>
    </row>
    <row r="471" customFormat="false" ht="12.75" hidden="false" customHeight="false" outlineLevel="0" collapsed="false">
      <c r="C471" s="185"/>
    </row>
    <row r="472" customFormat="false" ht="12.75" hidden="false" customHeight="false" outlineLevel="0" collapsed="false">
      <c r="C472" s="185"/>
    </row>
    <row r="473" customFormat="false" ht="12.75" hidden="false" customHeight="false" outlineLevel="0" collapsed="false">
      <c r="C473" s="185"/>
    </row>
    <row r="474" customFormat="false" ht="12.75" hidden="false" customHeight="false" outlineLevel="0" collapsed="false">
      <c r="C474" s="185"/>
    </row>
    <row r="475" customFormat="false" ht="12.75" hidden="false" customHeight="false" outlineLevel="0" collapsed="false">
      <c r="C475" s="185"/>
    </row>
    <row r="476" customFormat="false" ht="12.75" hidden="false" customHeight="false" outlineLevel="0" collapsed="false">
      <c r="C476" s="185"/>
    </row>
    <row r="477" customFormat="false" ht="12.75" hidden="false" customHeight="false" outlineLevel="0" collapsed="false">
      <c r="C477" s="185"/>
    </row>
    <row r="478" customFormat="false" ht="12.75" hidden="false" customHeight="false" outlineLevel="0" collapsed="false">
      <c r="C478" s="185"/>
    </row>
    <row r="479" customFormat="false" ht="12.75" hidden="false" customHeight="false" outlineLevel="0" collapsed="false">
      <c r="C479" s="185"/>
    </row>
    <row r="480" customFormat="false" ht="12.75" hidden="false" customHeight="false" outlineLevel="0" collapsed="false">
      <c r="C480" s="185"/>
    </row>
    <row r="481" customFormat="false" ht="12.75" hidden="false" customHeight="false" outlineLevel="0" collapsed="false">
      <c r="C481" s="185"/>
    </row>
    <row r="482" customFormat="false" ht="12.75" hidden="false" customHeight="false" outlineLevel="0" collapsed="false">
      <c r="C482" s="185"/>
    </row>
    <row r="483" customFormat="false" ht="12.75" hidden="false" customHeight="false" outlineLevel="0" collapsed="false">
      <c r="C483" s="185"/>
    </row>
    <row r="484" customFormat="false" ht="12.75" hidden="false" customHeight="false" outlineLevel="0" collapsed="false">
      <c r="C484" s="185"/>
    </row>
    <row r="485" customFormat="false" ht="12.75" hidden="false" customHeight="false" outlineLevel="0" collapsed="false">
      <c r="C485" s="185"/>
    </row>
    <row r="486" customFormat="false" ht="12.75" hidden="false" customHeight="false" outlineLevel="0" collapsed="false">
      <c r="C486" s="185"/>
    </row>
    <row r="487" customFormat="false" ht="12.75" hidden="false" customHeight="false" outlineLevel="0" collapsed="false">
      <c r="C487" s="185"/>
    </row>
    <row r="488" customFormat="false" ht="12.75" hidden="false" customHeight="false" outlineLevel="0" collapsed="false">
      <c r="C488" s="185"/>
    </row>
    <row r="489" customFormat="false" ht="12.75" hidden="false" customHeight="false" outlineLevel="0" collapsed="false">
      <c r="C489" s="185"/>
    </row>
    <row r="490" customFormat="false" ht="12.75" hidden="false" customHeight="false" outlineLevel="0" collapsed="false">
      <c r="C490" s="185"/>
    </row>
    <row r="491" customFormat="false" ht="12.75" hidden="false" customHeight="false" outlineLevel="0" collapsed="false">
      <c r="C491" s="185"/>
    </row>
    <row r="492" customFormat="false" ht="12.75" hidden="false" customHeight="false" outlineLevel="0" collapsed="false">
      <c r="C492" s="185"/>
    </row>
    <row r="493" customFormat="false" ht="12.75" hidden="false" customHeight="false" outlineLevel="0" collapsed="false">
      <c r="C493" s="185"/>
    </row>
    <row r="494" customFormat="false" ht="12.75" hidden="false" customHeight="false" outlineLevel="0" collapsed="false">
      <c r="C494" s="185"/>
    </row>
    <row r="495" customFormat="false" ht="12.75" hidden="false" customHeight="false" outlineLevel="0" collapsed="false">
      <c r="C495" s="185"/>
    </row>
    <row r="496" customFormat="false" ht="12.75" hidden="false" customHeight="false" outlineLevel="0" collapsed="false">
      <c r="C496" s="185"/>
    </row>
    <row r="497" customFormat="false" ht="12.75" hidden="false" customHeight="false" outlineLevel="0" collapsed="false">
      <c r="C497" s="185"/>
    </row>
    <row r="498" customFormat="false" ht="12.75" hidden="false" customHeight="false" outlineLevel="0" collapsed="false">
      <c r="C498" s="185"/>
    </row>
    <row r="499" customFormat="false" ht="12.75" hidden="false" customHeight="false" outlineLevel="0" collapsed="false">
      <c r="C499" s="185"/>
    </row>
    <row r="500" customFormat="false" ht="12.75" hidden="false" customHeight="false" outlineLevel="0" collapsed="false">
      <c r="C500" s="185"/>
    </row>
    <row r="501" customFormat="false" ht="12.75" hidden="false" customHeight="false" outlineLevel="0" collapsed="false">
      <c r="C501" s="185"/>
    </row>
    <row r="502" customFormat="false" ht="12.75" hidden="false" customHeight="false" outlineLevel="0" collapsed="false">
      <c r="C502" s="185"/>
    </row>
    <row r="503" customFormat="false" ht="12.75" hidden="false" customHeight="false" outlineLevel="0" collapsed="false">
      <c r="C503" s="185"/>
    </row>
    <row r="504" customFormat="false" ht="12.75" hidden="false" customHeight="false" outlineLevel="0" collapsed="false">
      <c r="C504" s="185"/>
    </row>
    <row r="505" customFormat="false" ht="12.75" hidden="false" customHeight="false" outlineLevel="0" collapsed="false">
      <c r="C505" s="185"/>
    </row>
    <row r="506" customFormat="false" ht="12.75" hidden="false" customHeight="false" outlineLevel="0" collapsed="false">
      <c r="C506" s="185"/>
    </row>
    <row r="507" customFormat="false" ht="12.75" hidden="false" customHeight="false" outlineLevel="0" collapsed="false">
      <c r="C507" s="185"/>
    </row>
    <row r="508" customFormat="false" ht="12.75" hidden="false" customHeight="false" outlineLevel="0" collapsed="false">
      <c r="C508" s="185"/>
    </row>
    <row r="509" customFormat="false" ht="12.75" hidden="false" customHeight="false" outlineLevel="0" collapsed="false">
      <c r="C509" s="185"/>
    </row>
    <row r="510" customFormat="false" ht="12.75" hidden="false" customHeight="false" outlineLevel="0" collapsed="false">
      <c r="C510" s="185"/>
    </row>
    <row r="511" customFormat="false" ht="12.75" hidden="false" customHeight="false" outlineLevel="0" collapsed="false">
      <c r="C511" s="185"/>
    </row>
    <row r="512" customFormat="false" ht="12.75" hidden="false" customHeight="false" outlineLevel="0" collapsed="false">
      <c r="C512" s="185"/>
    </row>
    <row r="513" customFormat="false" ht="12.75" hidden="false" customHeight="false" outlineLevel="0" collapsed="false">
      <c r="C513" s="185"/>
    </row>
    <row r="514" customFormat="false" ht="12.75" hidden="false" customHeight="false" outlineLevel="0" collapsed="false">
      <c r="C514" s="185"/>
    </row>
    <row r="515" customFormat="false" ht="12.75" hidden="false" customHeight="false" outlineLevel="0" collapsed="false">
      <c r="C515" s="185"/>
    </row>
    <row r="516" customFormat="false" ht="12.75" hidden="false" customHeight="false" outlineLevel="0" collapsed="false">
      <c r="C516" s="185"/>
    </row>
    <row r="517" customFormat="false" ht="12.75" hidden="false" customHeight="false" outlineLevel="0" collapsed="false">
      <c r="C517" s="185"/>
    </row>
    <row r="518" customFormat="false" ht="12.75" hidden="false" customHeight="false" outlineLevel="0" collapsed="false">
      <c r="C518" s="185"/>
    </row>
    <row r="519" customFormat="false" ht="12.75" hidden="false" customHeight="false" outlineLevel="0" collapsed="false">
      <c r="C519" s="185"/>
    </row>
    <row r="520" customFormat="false" ht="12.75" hidden="false" customHeight="false" outlineLevel="0" collapsed="false">
      <c r="C520" s="185"/>
    </row>
    <row r="521" customFormat="false" ht="12.75" hidden="false" customHeight="false" outlineLevel="0" collapsed="false">
      <c r="C521" s="185"/>
    </row>
    <row r="522" customFormat="false" ht="12.75" hidden="false" customHeight="false" outlineLevel="0" collapsed="false">
      <c r="C522" s="185"/>
    </row>
    <row r="523" customFormat="false" ht="12.75" hidden="false" customHeight="false" outlineLevel="0" collapsed="false">
      <c r="C523" s="185"/>
    </row>
    <row r="524" customFormat="false" ht="12.75" hidden="false" customHeight="false" outlineLevel="0" collapsed="false">
      <c r="C524" s="185"/>
    </row>
    <row r="525" customFormat="false" ht="12.75" hidden="false" customHeight="false" outlineLevel="0" collapsed="false">
      <c r="C525" s="185"/>
    </row>
    <row r="526" customFormat="false" ht="12.75" hidden="false" customHeight="false" outlineLevel="0" collapsed="false">
      <c r="C526" s="185"/>
    </row>
    <row r="527" customFormat="false" ht="12.75" hidden="false" customHeight="false" outlineLevel="0" collapsed="false">
      <c r="C527" s="185"/>
    </row>
    <row r="528" customFormat="false" ht="12.75" hidden="false" customHeight="false" outlineLevel="0" collapsed="false">
      <c r="C528" s="185"/>
    </row>
    <row r="529" customFormat="false" ht="12.75" hidden="false" customHeight="false" outlineLevel="0" collapsed="false">
      <c r="C529" s="185"/>
    </row>
    <row r="530" customFormat="false" ht="12.75" hidden="false" customHeight="false" outlineLevel="0" collapsed="false">
      <c r="C530" s="185"/>
    </row>
    <row r="531" customFormat="false" ht="12.75" hidden="false" customHeight="false" outlineLevel="0" collapsed="false">
      <c r="C531" s="185"/>
    </row>
    <row r="532" customFormat="false" ht="12.75" hidden="false" customHeight="false" outlineLevel="0" collapsed="false">
      <c r="C532" s="185"/>
    </row>
    <row r="533" customFormat="false" ht="12.75" hidden="false" customHeight="false" outlineLevel="0" collapsed="false">
      <c r="C533" s="185"/>
    </row>
    <row r="534" customFormat="false" ht="12.75" hidden="false" customHeight="false" outlineLevel="0" collapsed="false">
      <c r="C534" s="185"/>
    </row>
    <row r="535" customFormat="false" ht="12.75" hidden="false" customHeight="false" outlineLevel="0" collapsed="false">
      <c r="C535" s="185"/>
    </row>
    <row r="536" customFormat="false" ht="12.75" hidden="false" customHeight="false" outlineLevel="0" collapsed="false">
      <c r="C536" s="185"/>
    </row>
    <row r="537" customFormat="false" ht="12.75" hidden="false" customHeight="false" outlineLevel="0" collapsed="false">
      <c r="C537" s="185"/>
    </row>
    <row r="538" customFormat="false" ht="12.75" hidden="false" customHeight="false" outlineLevel="0" collapsed="false">
      <c r="C538" s="185"/>
    </row>
    <row r="539" customFormat="false" ht="12.75" hidden="false" customHeight="false" outlineLevel="0" collapsed="false">
      <c r="C539" s="185"/>
    </row>
    <row r="540" customFormat="false" ht="12.75" hidden="false" customHeight="false" outlineLevel="0" collapsed="false">
      <c r="C540" s="185"/>
    </row>
    <row r="541" customFormat="false" ht="12.75" hidden="false" customHeight="false" outlineLevel="0" collapsed="false">
      <c r="C541" s="185"/>
    </row>
    <row r="542" customFormat="false" ht="12.75" hidden="false" customHeight="false" outlineLevel="0" collapsed="false">
      <c r="C542" s="185"/>
    </row>
    <row r="543" customFormat="false" ht="12.75" hidden="false" customHeight="false" outlineLevel="0" collapsed="false">
      <c r="C543" s="185"/>
    </row>
    <row r="544" customFormat="false" ht="12.75" hidden="false" customHeight="false" outlineLevel="0" collapsed="false">
      <c r="C544" s="185"/>
    </row>
    <row r="545" customFormat="false" ht="12.75" hidden="false" customHeight="false" outlineLevel="0" collapsed="false">
      <c r="C545" s="185"/>
    </row>
    <row r="546" customFormat="false" ht="12.75" hidden="false" customHeight="false" outlineLevel="0" collapsed="false">
      <c r="C546" s="185"/>
    </row>
    <row r="547" customFormat="false" ht="12.75" hidden="false" customHeight="false" outlineLevel="0" collapsed="false">
      <c r="C547" s="185"/>
    </row>
    <row r="548" customFormat="false" ht="12.75" hidden="false" customHeight="false" outlineLevel="0" collapsed="false">
      <c r="C548" s="185"/>
    </row>
    <row r="549" customFormat="false" ht="12.75" hidden="false" customHeight="false" outlineLevel="0" collapsed="false">
      <c r="C549" s="185"/>
    </row>
    <row r="550" customFormat="false" ht="12.75" hidden="false" customHeight="false" outlineLevel="0" collapsed="false">
      <c r="C550" s="185"/>
    </row>
    <row r="551" customFormat="false" ht="12.75" hidden="false" customHeight="false" outlineLevel="0" collapsed="false">
      <c r="C551" s="185"/>
    </row>
    <row r="552" customFormat="false" ht="12.75" hidden="false" customHeight="false" outlineLevel="0" collapsed="false">
      <c r="C552" s="185"/>
    </row>
    <row r="553" customFormat="false" ht="12.75" hidden="false" customHeight="false" outlineLevel="0" collapsed="false">
      <c r="C553" s="185"/>
    </row>
    <row r="554" customFormat="false" ht="12.75" hidden="false" customHeight="false" outlineLevel="0" collapsed="false">
      <c r="C554" s="185"/>
    </row>
    <row r="555" customFormat="false" ht="12.75" hidden="false" customHeight="false" outlineLevel="0" collapsed="false">
      <c r="C555" s="185"/>
    </row>
    <row r="556" customFormat="false" ht="12.75" hidden="false" customHeight="false" outlineLevel="0" collapsed="false">
      <c r="C556" s="185"/>
    </row>
    <row r="557" customFormat="false" ht="12.75" hidden="false" customHeight="false" outlineLevel="0" collapsed="false">
      <c r="C557" s="185"/>
    </row>
    <row r="558" customFormat="false" ht="12.75" hidden="false" customHeight="false" outlineLevel="0" collapsed="false">
      <c r="C558" s="185"/>
    </row>
    <row r="559" customFormat="false" ht="12.75" hidden="false" customHeight="false" outlineLevel="0" collapsed="false">
      <c r="C559" s="185"/>
    </row>
    <row r="560" customFormat="false" ht="12.75" hidden="false" customHeight="false" outlineLevel="0" collapsed="false">
      <c r="C560" s="185"/>
    </row>
    <row r="561" customFormat="false" ht="12.75" hidden="false" customHeight="false" outlineLevel="0" collapsed="false">
      <c r="C561" s="185"/>
    </row>
    <row r="562" customFormat="false" ht="12.75" hidden="false" customHeight="false" outlineLevel="0" collapsed="false">
      <c r="C562" s="185"/>
    </row>
    <row r="563" customFormat="false" ht="12.75" hidden="false" customHeight="false" outlineLevel="0" collapsed="false">
      <c r="C563" s="185"/>
    </row>
    <row r="564" customFormat="false" ht="12.75" hidden="false" customHeight="false" outlineLevel="0" collapsed="false">
      <c r="C564" s="185"/>
    </row>
    <row r="565" customFormat="false" ht="12.75" hidden="false" customHeight="false" outlineLevel="0" collapsed="false">
      <c r="C565" s="185"/>
    </row>
    <row r="566" customFormat="false" ht="12.75" hidden="false" customHeight="false" outlineLevel="0" collapsed="false">
      <c r="C566" s="185"/>
    </row>
    <row r="567" customFormat="false" ht="12.75" hidden="false" customHeight="false" outlineLevel="0" collapsed="false">
      <c r="C567" s="185"/>
    </row>
    <row r="568" customFormat="false" ht="12.75" hidden="false" customHeight="false" outlineLevel="0" collapsed="false">
      <c r="C568" s="185"/>
    </row>
    <row r="569" customFormat="false" ht="12.75" hidden="false" customHeight="false" outlineLevel="0" collapsed="false">
      <c r="C569" s="185"/>
    </row>
    <row r="570" customFormat="false" ht="12.75" hidden="false" customHeight="false" outlineLevel="0" collapsed="false">
      <c r="C570" s="185"/>
    </row>
    <row r="571" customFormat="false" ht="12.75" hidden="false" customHeight="false" outlineLevel="0" collapsed="false">
      <c r="C571" s="185"/>
    </row>
    <row r="572" customFormat="false" ht="12.75" hidden="false" customHeight="false" outlineLevel="0" collapsed="false">
      <c r="C572" s="185"/>
    </row>
    <row r="573" customFormat="false" ht="12.75" hidden="false" customHeight="false" outlineLevel="0" collapsed="false">
      <c r="C573" s="185"/>
    </row>
    <row r="574" customFormat="false" ht="12.75" hidden="false" customHeight="false" outlineLevel="0" collapsed="false">
      <c r="C574" s="185"/>
    </row>
    <row r="575" customFormat="false" ht="12.75" hidden="false" customHeight="false" outlineLevel="0" collapsed="false">
      <c r="C575" s="185"/>
    </row>
    <row r="576" customFormat="false" ht="12.75" hidden="false" customHeight="false" outlineLevel="0" collapsed="false">
      <c r="C576" s="185"/>
    </row>
    <row r="577" customFormat="false" ht="12.75" hidden="false" customHeight="false" outlineLevel="0" collapsed="false">
      <c r="C577" s="185"/>
    </row>
    <row r="578" customFormat="false" ht="12.75" hidden="false" customHeight="false" outlineLevel="0" collapsed="false">
      <c r="C578" s="185"/>
    </row>
    <row r="579" customFormat="false" ht="12.75" hidden="false" customHeight="false" outlineLevel="0" collapsed="false">
      <c r="C579" s="185"/>
    </row>
    <row r="580" customFormat="false" ht="12.75" hidden="false" customHeight="false" outlineLevel="0" collapsed="false">
      <c r="C580" s="185"/>
    </row>
    <row r="581" customFormat="false" ht="12.75" hidden="false" customHeight="false" outlineLevel="0" collapsed="false">
      <c r="C581" s="185"/>
    </row>
    <row r="582" customFormat="false" ht="12.75" hidden="false" customHeight="false" outlineLevel="0" collapsed="false">
      <c r="C582" s="185"/>
    </row>
    <row r="583" customFormat="false" ht="12.75" hidden="false" customHeight="false" outlineLevel="0" collapsed="false">
      <c r="C583" s="185"/>
    </row>
    <row r="584" customFormat="false" ht="12.75" hidden="false" customHeight="false" outlineLevel="0" collapsed="false">
      <c r="C584" s="185"/>
    </row>
    <row r="585" customFormat="false" ht="12.75" hidden="false" customHeight="false" outlineLevel="0" collapsed="false">
      <c r="C585" s="185"/>
    </row>
    <row r="586" customFormat="false" ht="12.75" hidden="false" customHeight="false" outlineLevel="0" collapsed="false">
      <c r="C586" s="185"/>
    </row>
    <row r="587" customFormat="false" ht="12.75" hidden="false" customHeight="false" outlineLevel="0" collapsed="false">
      <c r="C587" s="185"/>
    </row>
    <row r="588" customFormat="false" ht="12.75" hidden="false" customHeight="false" outlineLevel="0" collapsed="false">
      <c r="C588" s="185"/>
    </row>
    <row r="589" customFormat="false" ht="12.75" hidden="false" customHeight="false" outlineLevel="0" collapsed="false">
      <c r="C589" s="185"/>
    </row>
    <row r="590" customFormat="false" ht="12.75" hidden="false" customHeight="false" outlineLevel="0" collapsed="false">
      <c r="C590" s="185"/>
    </row>
    <row r="591" customFormat="false" ht="12.75" hidden="false" customHeight="false" outlineLevel="0" collapsed="false">
      <c r="C591" s="185"/>
    </row>
    <row r="592" customFormat="false" ht="12.75" hidden="false" customHeight="false" outlineLevel="0" collapsed="false">
      <c r="C592" s="185"/>
    </row>
    <row r="593" customFormat="false" ht="12.75" hidden="false" customHeight="false" outlineLevel="0" collapsed="false">
      <c r="C593" s="185"/>
    </row>
    <row r="594" customFormat="false" ht="12.75" hidden="false" customHeight="false" outlineLevel="0" collapsed="false">
      <c r="C594" s="185"/>
    </row>
    <row r="595" customFormat="false" ht="12.75" hidden="false" customHeight="false" outlineLevel="0" collapsed="false">
      <c r="C595" s="185"/>
    </row>
    <row r="596" customFormat="false" ht="12.75" hidden="false" customHeight="false" outlineLevel="0" collapsed="false">
      <c r="C596" s="185"/>
    </row>
    <row r="597" customFormat="false" ht="12.75" hidden="false" customHeight="false" outlineLevel="0" collapsed="false">
      <c r="C597" s="185"/>
    </row>
    <row r="598" customFormat="false" ht="12.75" hidden="false" customHeight="false" outlineLevel="0" collapsed="false">
      <c r="C598" s="185"/>
    </row>
    <row r="599" customFormat="false" ht="12.75" hidden="false" customHeight="false" outlineLevel="0" collapsed="false">
      <c r="C599" s="185"/>
    </row>
    <row r="600" customFormat="false" ht="12.75" hidden="false" customHeight="false" outlineLevel="0" collapsed="false">
      <c r="C600" s="185"/>
    </row>
    <row r="601" customFormat="false" ht="12.75" hidden="false" customHeight="false" outlineLevel="0" collapsed="false">
      <c r="C601" s="185"/>
    </row>
    <row r="602" customFormat="false" ht="12.75" hidden="false" customHeight="false" outlineLevel="0" collapsed="false">
      <c r="C602" s="185"/>
    </row>
    <row r="603" customFormat="false" ht="12.75" hidden="false" customHeight="false" outlineLevel="0" collapsed="false">
      <c r="C603" s="185"/>
    </row>
    <row r="604" customFormat="false" ht="12.75" hidden="false" customHeight="false" outlineLevel="0" collapsed="false">
      <c r="C604" s="185"/>
    </row>
    <row r="605" customFormat="false" ht="12.75" hidden="false" customHeight="false" outlineLevel="0" collapsed="false">
      <c r="C605" s="185"/>
    </row>
    <row r="606" customFormat="false" ht="12.75" hidden="false" customHeight="false" outlineLevel="0" collapsed="false">
      <c r="C606" s="185"/>
    </row>
    <row r="607" customFormat="false" ht="12.75" hidden="false" customHeight="false" outlineLevel="0" collapsed="false">
      <c r="C607" s="185"/>
    </row>
    <row r="608" customFormat="false" ht="12.75" hidden="false" customHeight="false" outlineLevel="0" collapsed="false">
      <c r="C608" s="185"/>
    </row>
    <row r="609" customFormat="false" ht="12.75" hidden="false" customHeight="false" outlineLevel="0" collapsed="false">
      <c r="C609" s="185"/>
    </row>
    <row r="610" customFormat="false" ht="12.75" hidden="false" customHeight="false" outlineLevel="0" collapsed="false">
      <c r="C610" s="185"/>
    </row>
    <row r="611" customFormat="false" ht="12.75" hidden="false" customHeight="false" outlineLevel="0" collapsed="false">
      <c r="C611" s="185"/>
    </row>
    <row r="612" customFormat="false" ht="12.75" hidden="false" customHeight="false" outlineLevel="0" collapsed="false">
      <c r="C612" s="185"/>
    </row>
    <row r="613" customFormat="false" ht="12.75" hidden="false" customHeight="false" outlineLevel="0" collapsed="false">
      <c r="C613" s="185"/>
    </row>
    <row r="614" customFormat="false" ht="12.75" hidden="false" customHeight="false" outlineLevel="0" collapsed="false">
      <c r="C614" s="185"/>
    </row>
    <row r="615" customFormat="false" ht="12.75" hidden="false" customHeight="false" outlineLevel="0" collapsed="false">
      <c r="C615" s="185"/>
    </row>
    <row r="616" customFormat="false" ht="12.75" hidden="false" customHeight="false" outlineLevel="0" collapsed="false">
      <c r="C616" s="185"/>
    </row>
    <row r="617" customFormat="false" ht="12.75" hidden="false" customHeight="false" outlineLevel="0" collapsed="false">
      <c r="C617" s="185"/>
    </row>
    <row r="618" customFormat="false" ht="12.75" hidden="false" customHeight="false" outlineLevel="0" collapsed="false">
      <c r="C618" s="185"/>
    </row>
    <row r="619" customFormat="false" ht="12.75" hidden="false" customHeight="false" outlineLevel="0" collapsed="false">
      <c r="C619" s="185"/>
    </row>
    <row r="620" customFormat="false" ht="12.75" hidden="false" customHeight="false" outlineLevel="0" collapsed="false">
      <c r="C620" s="185"/>
    </row>
    <row r="621" customFormat="false" ht="12.75" hidden="false" customHeight="false" outlineLevel="0" collapsed="false">
      <c r="C621" s="185"/>
    </row>
    <row r="622" customFormat="false" ht="12.75" hidden="false" customHeight="false" outlineLevel="0" collapsed="false">
      <c r="C622" s="185"/>
    </row>
    <row r="623" customFormat="false" ht="12.75" hidden="false" customHeight="false" outlineLevel="0" collapsed="false">
      <c r="C623" s="185"/>
    </row>
    <row r="624" customFormat="false" ht="12.75" hidden="false" customHeight="false" outlineLevel="0" collapsed="false">
      <c r="C624" s="185"/>
    </row>
    <row r="625" customFormat="false" ht="12.75" hidden="false" customHeight="false" outlineLevel="0" collapsed="false">
      <c r="C625" s="185"/>
    </row>
    <row r="626" customFormat="false" ht="12.75" hidden="false" customHeight="false" outlineLevel="0" collapsed="false">
      <c r="C626" s="185"/>
    </row>
    <row r="627" customFormat="false" ht="12.75" hidden="false" customHeight="false" outlineLevel="0" collapsed="false">
      <c r="C627" s="185"/>
    </row>
    <row r="628" customFormat="false" ht="12.75" hidden="false" customHeight="false" outlineLevel="0" collapsed="false">
      <c r="C628" s="185"/>
    </row>
    <row r="629" customFormat="false" ht="12.75" hidden="false" customHeight="false" outlineLevel="0" collapsed="false">
      <c r="C629" s="185"/>
    </row>
    <row r="630" customFormat="false" ht="12.75" hidden="false" customHeight="false" outlineLevel="0" collapsed="false">
      <c r="C630" s="185"/>
    </row>
    <row r="631" customFormat="false" ht="12.75" hidden="false" customHeight="false" outlineLevel="0" collapsed="false">
      <c r="C631" s="185"/>
    </row>
    <row r="632" customFormat="false" ht="12.75" hidden="false" customHeight="false" outlineLevel="0" collapsed="false">
      <c r="C632" s="185"/>
    </row>
    <row r="633" customFormat="false" ht="12.75" hidden="false" customHeight="false" outlineLevel="0" collapsed="false">
      <c r="C633" s="185"/>
    </row>
    <row r="634" customFormat="false" ht="12.75" hidden="false" customHeight="false" outlineLevel="0" collapsed="false">
      <c r="C634" s="185"/>
    </row>
    <row r="635" customFormat="false" ht="12.75" hidden="false" customHeight="false" outlineLevel="0" collapsed="false">
      <c r="C635" s="185"/>
    </row>
    <row r="636" customFormat="false" ht="12.75" hidden="false" customHeight="false" outlineLevel="0" collapsed="false">
      <c r="C636" s="185"/>
    </row>
    <row r="637" customFormat="false" ht="12.75" hidden="false" customHeight="false" outlineLevel="0" collapsed="false">
      <c r="C637" s="185"/>
    </row>
    <row r="638" customFormat="false" ht="12.75" hidden="false" customHeight="false" outlineLevel="0" collapsed="false">
      <c r="C638" s="185"/>
    </row>
    <row r="639" customFormat="false" ht="12.75" hidden="false" customHeight="false" outlineLevel="0" collapsed="false">
      <c r="C639" s="185"/>
    </row>
    <row r="640" customFormat="false" ht="12.75" hidden="false" customHeight="false" outlineLevel="0" collapsed="false">
      <c r="C640" s="185"/>
    </row>
    <row r="641" customFormat="false" ht="12.75" hidden="false" customHeight="false" outlineLevel="0" collapsed="false">
      <c r="C641" s="185"/>
    </row>
    <row r="642" customFormat="false" ht="12.75" hidden="false" customHeight="false" outlineLevel="0" collapsed="false">
      <c r="C642" s="185"/>
    </row>
    <row r="643" customFormat="false" ht="12.75" hidden="false" customHeight="false" outlineLevel="0" collapsed="false">
      <c r="C643" s="185"/>
    </row>
    <row r="644" customFormat="false" ht="12.75" hidden="false" customHeight="false" outlineLevel="0" collapsed="false">
      <c r="C644" s="185"/>
    </row>
    <row r="645" customFormat="false" ht="12.75" hidden="false" customHeight="false" outlineLevel="0" collapsed="false">
      <c r="C645" s="185"/>
    </row>
    <row r="646" customFormat="false" ht="12.75" hidden="false" customHeight="false" outlineLevel="0" collapsed="false">
      <c r="C646" s="185"/>
    </row>
    <row r="647" customFormat="false" ht="12.75" hidden="false" customHeight="false" outlineLevel="0" collapsed="false">
      <c r="C647" s="185"/>
    </row>
    <row r="648" customFormat="false" ht="12.75" hidden="false" customHeight="false" outlineLevel="0" collapsed="false">
      <c r="C648" s="185"/>
    </row>
    <row r="649" customFormat="false" ht="12.75" hidden="false" customHeight="false" outlineLevel="0" collapsed="false">
      <c r="C649" s="185"/>
    </row>
    <row r="650" customFormat="false" ht="12.75" hidden="false" customHeight="false" outlineLevel="0" collapsed="false">
      <c r="C650" s="185"/>
    </row>
    <row r="651" customFormat="false" ht="12.75" hidden="false" customHeight="false" outlineLevel="0" collapsed="false">
      <c r="C651" s="185"/>
    </row>
    <row r="652" customFormat="false" ht="12.75" hidden="false" customHeight="false" outlineLevel="0" collapsed="false">
      <c r="C652" s="185"/>
    </row>
    <row r="653" customFormat="false" ht="12.75" hidden="false" customHeight="false" outlineLevel="0" collapsed="false">
      <c r="C653" s="185"/>
    </row>
    <row r="654" customFormat="false" ht="12.75" hidden="false" customHeight="false" outlineLevel="0" collapsed="false">
      <c r="C654" s="185"/>
    </row>
    <row r="655" customFormat="false" ht="12.75" hidden="false" customHeight="false" outlineLevel="0" collapsed="false">
      <c r="C655" s="185"/>
    </row>
    <row r="656" customFormat="false" ht="12.75" hidden="false" customHeight="false" outlineLevel="0" collapsed="false">
      <c r="C656" s="185"/>
    </row>
    <row r="657" customFormat="false" ht="12.75" hidden="false" customHeight="false" outlineLevel="0" collapsed="false">
      <c r="C657" s="185"/>
    </row>
    <row r="658" customFormat="false" ht="12.75" hidden="false" customHeight="false" outlineLevel="0" collapsed="false">
      <c r="C658" s="185"/>
    </row>
    <row r="659" customFormat="false" ht="12.75" hidden="false" customHeight="false" outlineLevel="0" collapsed="false">
      <c r="C659" s="185"/>
    </row>
    <row r="660" customFormat="false" ht="12.75" hidden="false" customHeight="false" outlineLevel="0" collapsed="false">
      <c r="C660" s="185"/>
    </row>
    <row r="661" customFormat="false" ht="12.75" hidden="false" customHeight="false" outlineLevel="0" collapsed="false">
      <c r="C661" s="185"/>
    </row>
    <row r="662" customFormat="false" ht="12.75" hidden="false" customHeight="false" outlineLevel="0" collapsed="false">
      <c r="C662" s="185"/>
    </row>
    <row r="663" customFormat="false" ht="12.75" hidden="false" customHeight="false" outlineLevel="0" collapsed="false">
      <c r="C663" s="185"/>
    </row>
    <row r="664" customFormat="false" ht="12.75" hidden="false" customHeight="false" outlineLevel="0" collapsed="false">
      <c r="C664" s="185"/>
    </row>
    <row r="665" customFormat="false" ht="12.75" hidden="false" customHeight="false" outlineLevel="0" collapsed="false">
      <c r="C665" s="185"/>
    </row>
    <row r="666" customFormat="false" ht="12.75" hidden="false" customHeight="false" outlineLevel="0" collapsed="false">
      <c r="C666" s="185"/>
    </row>
    <row r="667" customFormat="false" ht="12.75" hidden="false" customHeight="false" outlineLevel="0" collapsed="false">
      <c r="C667" s="185"/>
    </row>
    <row r="668" customFormat="false" ht="12.75" hidden="false" customHeight="false" outlineLevel="0" collapsed="false">
      <c r="C668" s="185"/>
    </row>
    <row r="669" customFormat="false" ht="12.75" hidden="false" customHeight="false" outlineLevel="0" collapsed="false">
      <c r="C669" s="185"/>
    </row>
    <row r="670" customFormat="false" ht="12.75" hidden="false" customHeight="false" outlineLevel="0" collapsed="false">
      <c r="C670" s="185"/>
    </row>
    <row r="671" customFormat="false" ht="12.75" hidden="false" customHeight="false" outlineLevel="0" collapsed="false">
      <c r="C671" s="185"/>
    </row>
    <row r="672" customFormat="false" ht="12.75" hidden="false" customHeight="false" outlineLevel="0" collapsed="false">
      <c r="C672" s="185"/>
    </row>
    <row r="673" customFormat="false" ht="12.75" hidden="false" customHeight="false" outlineLevel="0" collapsed="false">
      <c r="C673" s="185"/>
    </row>
    <row r="674" customFormat="false" ht="12.75" hidden="false" customHeight="false" outlineLevel="0" collapsed="false">
      <c r="C674" s="185"/>
    </row>
    <row r="675" customFormat="false" ht="12.75" hidden="false" customHeight="false" outlineLevel="0" collapsed="false">
      <c r="C675" s="185"/>
    </row>
    <row r="676" customFormat="false" ht="12.75" hidden="false" customHeight="false" outlineLevel="0" collapsed="false">
      <c r="C676" s="185"/>
    </row>
    <row r="677" customFormat="false" ht="12.75" hidden="false" customHeight="false" outlineLevel="0" collapsed="false">
      <c r="C677" s="185"/>
    </row>
    <row r="678" customFormat="false" ht="12.75" hidden="false" customHeight="false" outlineLevel="0" collapsed="false">
      <c r="C678" s="185"/>
    </row>
    <row r="679" customFormat="false" ht="12.75" hidden="false" customHeight="false" outlineLevel="0" collapsed="false">
      <c r="C679" s="185"/>
    </row>
    <row r="680" customFormat="false" ht="12.75" hidden="false" customHeight="false" outlineLevel="0" collapsed="false">
      <c r="C680" s="185"/>
    </row>
    <row r="681" customFormat="false" ht="12.75" hidden="false" customHeight="false" outlineLevel="0" collapsed="false">
      <c r="C681" s="185"/>
    </row>
    <row r="682" customFormat="false" ht="12.75" hidden="false" customHeight="false" outlineLevel="0" collapsed="false">
      <c r="C682" s="185"/>
    </row>
    <row r="683" customFormat="false" ht="12.75" hidden="false" customHeight="false" outlineLevel="0" collapsed="false">
      <c r="C683" s="185"/>
    </row>
    <row r="684" customFormat="false" ht="12.75" hidden="false" customHeight="false" outlineLevel="0" collapsed="false">
      <c r="C684" s="185"/>
    </row>
    <row r="685" customFormat="false" ht="12.75" hidden="false" customHeight="false" outlineLevel="0" collapsed="false">
      <c r="C685" s="185"/>
    </row>
    <row r="686" customFormat="false" ht="12.75" hidden="false" customHeight="false" outlineLevel="0" collapsed="false">
      <c r="C686" s="185"/>
    </row>
    <row r="687" customFormat="false" ht="12.75" hidden="false" customHeight="false" outlineLevel="0" collapsed="false">
      <c r="C687" s="185"/>
    </row>
    <row r="688" customFormat="false" ht="12.75" hidden="false" customHeight="false" outlineLevel="0" collapsed="false">
      <c r="C688" s="185"/>
    </row>
    <row r="689" customFormat="false" ht="12.75" hidden="false" customHeight="false" outlineLevel="0" collapsed="false">
      <c r="C689" s="185"/>
    </row>
    <row r="690" customFormat="false" ht="12.75" hidden="false" customHeight="false" outlineLevel="0" collapsed="false">
      <c r="C690" s="185"/>
    </row>
    <row r="691" customFormat="false" ht="12.75" hidden="false" customHeight="false" outlineLevel="0" collapsed="false">
      <c r="C691" s="185"/>
    </row>
    <row r="692" customFormat="false" ht="12.75" hidden="false" customHeight="false" outlineLevel="0" collapsed="false">
      <c r="C692" s="185"/>
    </row>
    <row r="693" customFormat="false" ht="12.75" hidden="false" customHeight="false" outlineLevel="0" collapsed="false">
      <c r="C693" s="185"/>
    </row>
    <row r="694" customFormat="false" ht="12.75" hidden="false" customHeight="false" outlineLevel="0" collapsed="false">
      <c r="C694" s="185"/>
    </row>
    <row r="695" customFormat="false" ht="12.75" hidden="false" customHeight="false" outlineLevel="0" collapsed="false">
      <c r="C695" s="185"/>
    </row>
    <row r="696" customFormat="false" ht="12.75" hidden="false" customHeight="false" outlineLevel="0" collapsed="false">
      <c r="C696" s="185"/>
    </row>
    <row r="697" customFormat="false" ht="12.75" hidden="false" customHeight="false" outlineLevel="0" collapsed="false">
      <c r="C697" s="185"/>
    </row>
    <row r="698" customFormat="false" ht="12.75" hidden="false" customHeight="false" outlineLevel="0" collapsed="false">
      <c r="C698" s="185"/>
    </row>
    <row r="699" customFormat="false" ht="12.75" hidden="false" customHeight="false" outlineLevel="0" collapsed="false">
      <c r="C699" s="185"/>
    </row>
    <row r="700" customFormat="false" ht="12.75" hidden="false" customHeight="false" outlineLevel="0" collapsed="false">
      <c r="C700" s="185"/>
    </row>
    <row r="701" customFormat="false" ht="12.75" hidden="false" customHeight="false" outlineLevel="0" collapsed="false">
      <c r="C701" s="185"/>
    </row>
    <row r="702" customFormat="false" ht="12.75" hidden="false" customHeight="false" outlineLevel="0" collapsed="false">
      <c r="C702" s="185"/>
    </row>
    <row r="703" customFormat="false" ht="12.75" hidden="false" customHeight="false" outlineLevel="0" collapsed="false">
      <c r="C703" s="185"/>
    </row>
    <row r="704" customFormat="false" ht="12.75" hidden="false" customHeight="false" outlineLevel="0" collapsed="false">
      <c r="C704" s="185"/>
    </row>
    <row r="705" customFormat="false" ht="12.75" hidden="false" customHeight="false" outlineLevel="0" collapsed="false">
      <c r="C705" s="185"/>
    </row>
    <row r="706" customFormat="false" ht="12.75" hidden="false" customHeight="false" outlineLevel="0" collapsed="false">
      <c r="C706" s="185"/>
    </row>
    <row r="707" customFormat="false" ht="12.75" hidden="false" customHeight="false" outlineLevel="0" collapsed="false">
      <c r="C707" s="185"/>
    </row>
    <row r="708" customFormat="false" ht="12.75" hidden="false" customHeight="false" outlineLevel="0" collapsed="false">
      <c r="C708" s="185"/>
    </row>
    <row r="709" customFormat="false" ht="12.75" hidden="false" customHeight="false" outlineLevel="0" collapsed="false">
      <c r="C709" s="185"/>
    </row>
    <row r="710" customFormat="false" ht="12.75" hidden="false" customHeight="false" outlineLevel="0" collapsed="false">
      <c r="C710" s="185"/>
    </row>
    <row r="711" customFormat="false" ht="12.75" hidden="false" customHeight="false" outlineLevel="0" collapsed="false">
      <c r="C711" s="185"/>
    </row>
    <row r="712" customFormat="false" ht="12.75" hidden="false" customHeight="false" outlineLevel="0" collapsed="false">
      <c r="C712" s="185"/>
    </row>
    <row r="713" customFormat="false" ht="12.75" hidden="false" customHeight="false" outlineLevel="0" collapsed="false">
      <c r="C713" s="185"/>
    </row>
    <row r="714" customFormat="false" ht="12.75" hidden="false" customHeight="false" outlineLevel="0" collapsed="false">
      <c r="C714" s="185"/>
    </row>
    <row r="715" customFormat="false" ht="12.75" hidden="false" customHeight="false" outlineLevel="0" collapsed="false">
      <c r="C715" s="185"/>
    </row>
    <row r="716" customFormat="false" ht="12.75" hidden="false" customHeight="false" outlineLevel="0" collapsed="false">
      <c r="C716" s="185"/>
    </row>
    <row r="717" customFormat="false" ht="12.75" hidden="false" customHeight="false" outlineLevel="0" collapsed="false">
      <c r="C717" s="185"/>
    </row>
    <row r="718" customFormat="false" ht="12.75" hidden="false" customHeight="false" outlineLevel="0" collapsed="false">
      <c r="C718" s="185"/>
    </row>
    <row r="719" customFormat="false" ht="12.75" hidden="false" customHeight="false" outlineLevel="0" collapsed="false">
      <c r="C719" s="185"/>
    </row>
    <row r="720" customFormat="false" ht="12.75" hidden="false" customHeight="false" outlineLevel="0" collapsed="false">
      <c r="C720" s="185"/>
    </row>
    <row r="721" customFormat="false" ht="12.75" hidden="false" customHeight="false" outlineLevel="0" collapsed="false">
      <c r="C721" s="185"/>
    </row>
    <row r="722" customFormat="false" ht="12.75" hidden="false" customHeight="false" outlineLevel="0" collapsed="false">
      <c r="C722" s="185"/>
    </row>
    <row r="723" customFormat="false" ht="12.75" hidden="false" customHeight="false" outlineLevel="0" collapsed="false">
      <c r="C723" s="185"/>
    </row>
    <row r="724" customFormat="false" ht="12.75" hidden="false" customHeight="false" outlineLevel="0" collapsed="false">
      <c r="C724" s="185"/>
    </row>
    <row r="725" customFormat="false" ht="12.75" hidden="false" customHeight="false" outlineLevel="0" collapsed="false">
      <c r="C725" s="185"/>
    </row>
    <row r="726" customFormat="false" ht="12.75" hidden="false" customHeight="false" outlineLevel="0" collapsed="false">
      <c r="C726" s="185"/>
    </row>
    <row r="727" customFormat="false" ht="12.75" hidden="false" customHeight="false" outlineLevel="0" collapsed="false">
      <c r="C727" s="185"/>
    </row>
    <row r="728" customFormat="false" ht="12.75" hidden="false" customHeight="false" outlineLevel="0" collapsed="false">
      <c r="C728" s="185"/>
    </row>
    <row r="729" customFormat="false" ht="12.75" hidden="false" customHeight="false" outlineLevel="0" collapsed="false">
      <c r="C729" s="185"/>
    </row>
    <row r="730" customFormat="false" ht="12.75" hidden="false" customHeight="false" outlineLevel="0" collapsed="false">
      <c r="C730" s="185"/>
    </row>
    <row r="731" customFormat="false" ht="12.75" hidden="false" customHeight="false" outlineLevel="0" collapsed="false">
      <c r="C731" s="185"/>
    </row>
    <row r="732" customFormat="false" ht="12.75" hidden="false" customHeight="false" outlineLevel="0" collapsed="false">
      <c r="C732" s="185"/>
    </row>
    <row r="733" customFormat="false" ht="12.75" hidden="false" customHeight="false" outlineLevel="0" collapsed="false">
      <c r="C733" s="185"/>
    </row>
    <row r="734" customFormat="false" ht="12.75" hidden="false" customHeight="false" outlineLevel="0" collapsed="false">
      <c r="C734" s="185"/>
    </row>
    <row r="735" customFormat="false" ht="12.75" hidden="false" customHeight="false" outlineLevel="0" collapsed="false">
      <c r="C735" s="185"/>
    </row>
    <row r="736" customFormat="false" ht="12.75" hidden="false" customHeight="false" outlineLevel="0" collapsed="false">
      <c r="C736" s="185"/>
    </row>
    <row r="737" customFormat="false" ht="12.75" hidden="false" customHeight="false" outlineLevel="0" collapsed="false">
      <c r="C737" s="185"/>
    </row>
    <row r="738" customFormat="false" ht="12.75" hidden="false" customHeight="false" outlineLevel="0" collapsed="false">
      <c r="C738" s="185"/>
    </row>
    <row r="739" customFormat="false" ht="12.75" hidden="false" customHeight="false" outlineLevel="0" collapsed="false">
      <c r="C739" s="185"/>
    </row>
    <row r="740" customFormat="false" ht="12.75" hidden="false" customHeight="false" outlineLevel="0" collapsed="false">
      <c r="C740" s="185"/>
    </row>
    <row r="741" customFormat="false" ht="12.75" hidden="false" customHeight="false" outlineLevel="0" collapsed="false">
      <c r="C741" s="185"/>
    </row>
    <row r="742" customFormat="false" ht="12.75" hidden="false" customHeight="false" outlineLevel="0" collapsed="false">
      <c r="C742" s="185"/>
    </row>
    <row r="743" customFormat="false" ht="12.75" hidden="false" customHeight="false" outlineLevel="0" collapsed="false">
      <c r="C743" s="185"/>
    </row>
    <row r="744" customFormat="false" ht="12.75" hidden="false" customHeight="false" outlineLevel="0" collapsed="false">
      <c r="C744" s="185"/>
    </row>
    <row r="745" customFormat="false" ht="12.75" hidden="false" customHeight="false" outlineLevel="0" collapsed="false">
      <c r="C745" s="185"/>
    </row>
    <row r="746" customFormat="false" ht="12.75" hidden="false" customHeight="false" outlineLevel="0" collapsed="false">
      <c r="C746" s="185"/>
    </row>
    <row r="747" customFormat="false" ht="12.75" hidden="false" customHeight="false" outlineLevel="0" collapsed="false">
      <c r="C747" s="185"/>
    </row>
    <row r="748" customFormat="false" ht="12.75" hidden="false" customHeight="false" outlineLevel="0" collapsed="false">
      <c r="C748" s="185"/>
    </row>
    <row r="749" customFormat="false" ht="12.75" hidden="false" customHeight="false" outlineLevel="0" collapsed="false">
      <c r="C749" s="185"/>
    </row>
    <row r="750" customFormat="false" ht="12.75" hidden="false" customHeight="false" outlineLevel="0" collapsed="false">
      <c r="C750" s="185"/>
    </row>
    <row r="751" customFormat="false" ht="12.75" hidden="false" customHeight="false" outlineLevel="0" collapsed="false">
      <c r="C751" s="185"/>
    </row>
    <row r="752" customFormat="false" ht="12.75" hidden="false" customHeight="false" outlineLevel="0" collapsed="false">
      <c r="C752" s="185"/>
    </row>
    <row r="753" customFormat="false" ht="12.75" hidden="false" customHeight="false" outlineLevel="0" collapsed="false">
      <c r="C753" s="185"/>
    </row>
    <row r="754" customFormat="false" ht="12.75" hidden="false" customHeight="false" outlineLevel="0" collapsed="false">
      <c r="C754" s="185"/>
    </row>
    <row r="755" customFormat="false" ht="12.75" hidden="false" customHeight="false" outlineLevel="0" collapsed="false">
      <c r="C755" s="185"/>
    </row>
    <row r="756" customFormat="false" ht="12.75" hidden="false" customHeight="false" outlineLevel="0" collapsed="false">
      <c r="C756" s="185"/>
    </row>
    <row r="757" customFormat="false" ht="12.75" hidden="false" customHeight="false" outlineLevel="0" collapsed="false">
      <c r="C757" s="185"/>
    </row>
    <row r="758" customFormat="false" ht="12.75" hidden="false" customHeight="false" outlineLevel="0" collapsed="false">
      <c r="C758" s="185"/>
    </row>
    <row r="759" customFormat="false" ht="12.75" hidden="false" customHeight="false" outlineLevel="0" collapsed="false">
      <c r="C759" s="185"/>
    </row>
    <row r="760" customFormat="false" ht="12.75" hidden="false" customHeight="false" outlineLevel="0" collapsed="false">
      <c r="C760" s="185"/>
    </row>
    <row r="761" customFormat="false" ht="12.75" hidden="false" customHeight="false" outlineLevel="0" collapsed="false">
      <c r="C761" s="185"/>
    </row>
    <row r="762" customFormat="false" ht="12.75" hidden="false" customHeight="false" outlineLevel="0" collapsed="false">
      <c r="C762" s="185"/>
    </row>
    <row r="763" customFormat="false" ht="12.75" hidden="false" customHeight="false" outlineLevel="0" collapsed="false">
      <c r="C763" s="185"/>
    </row>
    <row r="764" customFormat="false" ht="12.75" hidden="false" customHeight="false" outlineLevel="0" collapsed="false">
      <c r="C764" s="185"/>
    </row>
    <row r="765" customFormat="false" ht="12.75" hidden="false" customHeight="false" outlineLevel="0" collapsed="false">
      <c r="C765" s="185"/>
    </row>
    <row r="766" customFormat="false" ht="12.75" hidden="false" customHeight="false" outlineLevel="0" collapsed="false">
      <c r="C766" s="185"/>
    </row>
    <row r="767" customFormat="false" ht="12.75" hidden="false" customHeight="false" outlineLevel="0" collapsed="false">
      <c r="C767" s="185"/>
    </row>
    <row r="768" customFormat="false" ht="12.75" hidden="false" customHeight="false" outlineLevel="0" collapsed="false">
      <c r="C768" s="185"/>
    </row>
    <row r="769" customFormat="false" ht="12.75" hidden="false" customHeight="false" outlineLevel="0" collapsed="false">
      <c r="C769" s="185"/>
    </row>
    <row r="770" customFormat="false" ht="12.75" hidden="false" customHeight="false" outlineLevel="0" collapsed="false">
      <c r="C770" s="185"/>
    </row>
    <row r="771" customFormat="false" ht="12.75" hidden="false" customHeight="false" outlineLevel="0" collapsed="false">
      <c r="C771" s="185"/>
    </row>
    <row r="772" customFormat="false" ht="12.75" hidden="false" customHeight="false" outlineLevel="0" collapsed="false">
      <c r="C772" s="185"/>
    </row>
    <row r="773" customFormat="false" ht="12.75" hidden="false" customHeight="false" outlineLevel="0" collapsed="false">
      <c r="C773" s="185"/>
    </row>
    <row r="774" customFormat="false" ht="12.75" hidden="false" customHeight="false" outlineLevel="0" collapsed="false">
      <c r="C774" s="185"/>
    </row>
    <row r="775" customFormat="false" ht="12.75" hidden="false" customHeight="false" outlineLevel="0" collapsed="false">
      <c r="C775" s="185"/>
    </row>
    <row r="776" customFormat="false" ht="12.75" hidden="false" customHeight="false" outlineLevel="0" collapsed="false">
      <c r="C776" s="185"/>
    </row>
    <row r="777" customFormat="false" ht="12.75" hidden="false" customHeight="false" outlineLevel="0" collapsed="false">
      <c r="C777" s="185"/>
    </row>
    <row r="778" customFormat="false" ht="12.75" hidden="false" customHeight="false" outlineLevel="0" collapsed="false">
      <c r="C778" s="185"/>
    </row>
    <row r="779" customFormat="false" ht="12.75" hidden="false" customHeight="false" outlineLevel="0" collapsed="false">
      <c r="C779" s="185"/>
    </row>
    <row r="780" customFormat="false" ht="12.75" hidden="false" customHeight="false" outlineLevel="0" collapsed="false">
      <c r="C780" s="185"/>
    </row>
    <row r="781" customFormat="false" ht="12.75" hidden="false" customHeight="false" outlineLevel="0" collapsed="false">
      <c r="C781" s="185"/>
    </row>
    <row r="782" customFormat="false" ht="12.75" hidden="false" customHeight="false" outlineLevel="0" collapsed="false">
      <c r="C782" s="185"/>
    </row>
    <row r="783" customFormat="false" ht="12.75" hidden="false" customHeight="false" outlineLevel="0" collapsed="false">
      <c r="C783" s="185"/>
    </row>
    <row r="784" customFormat="false" ht="12.75" hidden="false" customHeight="false" outlineLevel="0" collapsed="false">
      <c r="C784" s="185"/>
    </row>
    <row r="785" customFormat="false" ht="12.75" hidden="false" customHeight="false" outlineLevel="0" collapsed="false">
      <c r="C785" s="185"/>
    </row>
    <row r="786" customFormat="false" ht="12.75" hidden="false" customHeight="false" outlineLevel="0" collapsed="false">
      <c r="C786" s="185"/>
    </row>
    <row r="787" customFormat="false" ht="12.75" hidden="false" customHeight="false" outlineLevel="0" collapsed="false">
      <c r="C787" s="185"/>
    </row>
    <row r="788" customFormat="false" ht="12.75" hidden="false" customHeight="false" outlineLevel="0" collapsed="false">
      <c r="C788" s="185"/>
    </row>
    <row r="789" customFormat="false" ht="12.75" hidden="false" customHeight="false" outlineLevel="0" collapsed="false">
      <c r="C789" s="185"/>
    </row>
    <row r="790" customFormat="false" ht="12.75" hidden="false" customHeight="false" outlineLevel="0" collapsed="false">
      <c r="C790" s="185"/>
    </row>
    <row r="791" customFormat="false" ht="12.75" hidden="false" customHeight="false" outlineLevel="0" collapsed="false">
      <c r="C791" s="185"/>
    </row>
    <row r="792" customFormat="false" ht="12.75" hidden="false" customHeight="false" outlineLevel="0" collapsed="false">
      <c r="C792" s="185"/>
    </row>
    <row r="793" customFormat="false" ht="12.75" hidden="false" customHeight="false" outlineLevel="0" collapsed="false">
      <c r="C793" s="185"/>
    </row>
    <row r="794" customFormat="false" ht="12.75" hidden="false" customHeight="false" outlineLevel="0" collapsed="false">
      <c r="C794" s="185"/>
    </row>
    <row r="795" customFormat="false" ht="12.75" hidden="false" customHeight="false" outlineLevel="0" collapsed="false">
      <c r="C795" s="185"/>
    </row>
    <row r="796" customFormat="false" ht="12.75" hidden="false" customHeight="false" outlineLevel="0" collapsed="false">
      <c r="C796" s="185"/>
    </row>
    <row r="797" customFormat="false" ht="12.75" hidden="false" customHeight="false" outlineLevel="0" collapsed="false">
      <c r="C797" s="185"/>
    </row>
    <row r="798" customFormat="false" ht="12.75" hidden="false" customHeight="false" outlineLevel="0" collapsed="false">
      <c r="C798" s="185"/>
    </row>
    <row r="799" customFormat="false" ht="12.75" hidden="false" customHeight="false" outlineLevel="0" collapsed="false">
      <c r="C799" s="185"/>
    </row>
    <row r="800" customFormat="false" ht="12.75" hidden="false" customHeight="false" outlineLevel="0" collapsed="false">
      <c r="C800" s="185"/>
    </row>
    <row r="801" customFormat="false" ht="12.75" hidden="false" customHeight="false" outlineLevel="0" collapsed="false">
      <c r="C801" s="185"/>
    </row>
    <row r="802" customFormat="false" ht="12.75" hidden="false" customHeight="false" outlineLevel="0" collapsed="false">
      <c r="C802" s="185"/>
    </row>
    <row r="803" customFormat="false" ht="12.75" hidden="false" customHeight="false" outlineLevel="0" collapsed="false">
      <c r="C803" s="185"/>
    </row>
    <row r="804" customFormat="false" ht="12.75" hidden="false" customHeight="false" outlineLevel="0" collapsed="false">
      <c r="C804" s="185"/>
    </row>
    <row r="805" customFormat="false" ht="12.75" hidden="false" customHeight="false" outlineLevel="0" collapsed="false">
      <c r="C805" s="185"/>
    </row>
    <row r="806" customFormat="false" ht="12.75" hidden="false" customHeight="false" outlineLevel="0" collapsed="false">
      <c r="C806" s="185"/>
    </row>
    <row r="807" customFormat="false" ht="12.75" hidden="false" customHeight="false" outlineLevel="0" collapsed="false">
      <c r="C807" s="185"/>
    </row>
    <row r="808" customFormat="false" ht="12.75" hidden="false" customHeight="false" outlineLevel="0" collapsed="false">
      <c r="C808" s="185"/>
    </row>
    <row r="809" customFormat="false" ht="12.75" hidden="false" customHeight="false" outlineLevel="0" collapsed="false">
      <c r="C809" s="185"/>
    </row>
    <row r="810" customFormat="false" ht="12.75" hidden="false" customHeight="false" outlineLevel="0" collapsed="false">
      <c r="C810" s="185"/>
    </row>
    <row r="811" customFormat="false" ht="12.75" hidden="false" customHeight="false" outlineLevel="0" collapsed="false">
      <c r="C811" s="185"/>
    </row>
    <row r="812" customFormat="false" ht="12.75" hidden="false" customHeight="false" outlineLevel="0" collapsed="false">
      <c r="C812" s="185"/>
    </row>
    <row r="813" customFormat="false" ht="12.75" hidden="false" customHeight="false" outlineLevel="0" collapsed="false">
      <c r="C813" s="185"/>
    </row>
    <row r="814" customFormat="false" ht="12.75" hidden="false" customHeight="false" outlineLevel="0" collapsed="false">
      <c r="C814" s="185"/>
    </row>
    <row r="815" customFormat="false" ht="12.75" hidden="false" customHeight="false" outlineLevel="0" collapsed="false">
      <c r="C815" s="185"/>
    </row>
    <row r="816" customFormat="false" ht="12.75" hidden="false" customHeight="false" outlineLevel="0" collapsed="false">
      <c r="C816" s="185"/>
    </row>
    <row r="817" customFormat="false" ht="12.75" hidden="false" customHeight="false" outlineLevel="0" collapsed="false">
      <c r="C817" s="185"/>
    </row>
    <row r="818" customFormat="false" ht="12.75" hidden="false" customHeight="false" outlineLevel="0" collapsed="false">
      <c r="C818" s="185"/>
    </row>
    <row r="819" customFormat="false" ht="12.75" hidden="false" customHeight="false" outlineLevel="0" collapsed="false">
      <c r="C819" s="185"/>
    </row>
    <row r="820" customFormat="false" ht="12.75" hidden="false" customHeight="false" outlineLevel="0" collapsed="false">
      <c r="C820" s="185"/>
    </row>
    <row r="821" customFormat="false" ht="12.75" hidden="false" customHeight="false" outlineLevel="0" collapsed="false">
      <c r="C821" s="185"/>
    </row>
    <row r="822" customFormat="false" ht="12.75" hidden="false" customHeight="false" outlineLevel="0" collapsed="false">
      <c r="C822" s="185"/>
    </row>
    <row r="823" customFormat="false" ht="12.75" hidden="false" customHeight="false" outlineLevel="0" collapsed="false">
      <c r="C823" s="185"/>
    </row>
    <row r="824" customFormat="false" ht="12.75" hidden="false" customHeight="false" outlineLevel="0" collapsed="false">
      <c r="C824" s="185"/>
    </row>
    <row r="825" customFormat="false" ht="12.75" hidden="false" customHeight="false" outlineLevel="0" collapsed="false">
      <c r="C825" s="185"/>
    </row>
    <row r="826" customFormat="false" ht="12.75" hidden="false" customHeight="false" outlineLevel="0" collapsed="false">
      <c r="C826" s="185"/>
    </row>
    <row r="827" customFormat="false" ht="12.75" hidden="false" customHeight="false" outlineLevel="0" collapsed="false">
      <c r="C827" s="185"/>
    </row>
    <row r="828" customFormat="false" ht="12.75" hidden="false" customHeight="false" outlineLevel="0" collapsed="false">
      <c r="C828" s="185"/>
    </row>
    <row r="829" customFormat="false" ht="12.75" hidden="false" customHeight="false" outlineLevel="0" collapsed="false">
      <c r="C829" s="185"/>
    </row>
    <row r="830" customFormat="false" ht="12.75" hidden="false" customHeight="false" outlineLevel="0" collapsed="false">
      <c r="C830" s="185"/>
    </row>
    <row r="831" customFormat="false" ht="12.75" hidden="false" customHeight="false" outlineLevel="0" collapsed="false">
      <c r="C831" s="185"/>
    </row>
    <row r="832" customFormat="false" ht="12.75" hidden="false" customHeight="false" outlineLevel="0" collapsed="false">
      <c r="C832" s="185"/>
    </row>
    <row r="833" customFormat="false" ht="12.75" hidden="false" customHeight="false" outlineLevel="0" collapsed="false">
      <c r="C833" s="185"/>
    </row>
    <row r="834" customFormat="false" ht="12.75" hidden="false" customHeight="false" outlineLevel="0" collapsed="false">
      <c r="C834" s="185"/>
    </row>
    <row r="835" customFormat="false" ht="12.75" hidden="false" customHeight="false" outlineLevel="0" collapsed="false">
      <c r="C835" s="185"/>
    </row>
    <row r="836" customFormat="false" ht="12.75" hidden="false" customHeight="false" outlineLevel="0" collapsed="false">
      <c r="C836" s="185"/>
    </row>
    <row r="837" customFormat="false" ht="12.75" hidden="false" customHeight="false" outlineLevel="0" collapsed="false">
      <c r="C837" s="185"/>
    </row>
    <row r="838" customFormat="false" ht="12.75" hidden="false" customHeight="false" outlineLevel="0" collapsed="false">
      <c r="C838" s="185"/>
    </row>
    <row r="839" customFormat="false" ht="12.75" hidden="false" customHeight="false" outlineLevel="0" collapsed="false">
      <c r="C839" s="185"/>
    </row>
    <row r="840" customFormat="false" ht="12.75" hidden="false" customHeight="false" outlineLevel="0" collapsed="false">
      <c r="C840" s="185"/>
    </row>
    <row r="841" customFormat="false" ht="12.75" hidden="false" customHeight="false" outlineLevel="0" collapsed="false">
      <c r="C841" s="185"/>
    </row>
    <row r="842" customFormat="false" ht="12.75" hidden="false" customHeight="false" outlineLevel="0" collapsed="false">
      <c r="C842" s="185"/>
    </row>
    <row r="843" customFormat="false" ht="12.75" hidden="false" customHeight="false" outlineLevel="0" collapsed="false">
      <c r="C843" s="185"/>
    </row>
    <row r="844" customFormat="false" ht="12.75" hidden="false" customHeight="false" outlineLevel="0" collapsed="false">
      <c r="C844" s="185"/>
    </row>
    <row r="845" customFormat="false" ht="12.75" hidden="false" customHeight="false" outlineLevel="0" collapsed="false">
      <c r="C845" s="185"/>
    </row>
    <row r="846" customFormat="false" ht="12.75" hidden="false" customHeight="false" outlineLevel="0" collapsed="false">
      <c r="C846" s="185"/>
    </row>
    <row r="847" customFormat="false" ht="12.75" hidden="false" customHeight="false" outlineLevel="0" collapsed="false">
      <c r="C847" s="185"/>
    </row>
    <row r="848" customFormat="false" ht="12.75" hidden="false" customHeight="false" outlineLevel="0" collapsed="false">
      <c r="C848" s="185"/>
    </row>
    <row r="849" customFormat="false" ht="12.75" hidden="false" customHeight="false" outlineLevel="0" collapsed="false">
      <c r="C849" s="185"/>
    </row>
    <row r="850" customFormat="false" ht="12.75" hidden="false" customHeight="false" outlineLevel="0" collapsed="false">
      <c r="C850" s="185"/>
    </row>
    <row r="851" customFormat="false" ht="12.75" hidden="false" customHeight="false" outlineLevel="0" collapsed="false">
      <c r="C851" s="185"/>
    </row>
    <row r="852" customFormat="false" ht="12.75" hidden="false" customHeight="false" outlineLevel="0" collapsed="false">
      <c r="C852" s="185"/>
    </row>
    <row r="853" customFormat="false" ht="12.75" hidden="false" customHeight="false" outlineLevel="0" collapsed="false">
      <c r="C853" s="185"/>
    </row>
    <row r="854" customFormat="false" ht="12.75" hidden="false" customHeight="false" outlineLevel="0" collapsed="false">
      <c r="C854" s="185"/>
    </row>
    <row r="855" customFormat="false" ht="12.75" hidden="false" customHeight="false" outlineLevel="0" collapsed="false">
      <c r="C855" s="185"/>
    </row>
    <row r="856" customFormat="false" ht="12.75" hidden="false" customHeight="false" outlineLevel="0" collapsed="false">
      <c r="C856" s="185"/>
    </row>
    <row r="857" customFormat="false" ht="12.75" hidden="false" customHeight="false" outlineLevel="0" collapsed="false">
      <c r="C857" s="185"/>
    </row>
    <row r="858" customFormat="false" ht="12.75" hidden="false" customHeight="false" outlineLevel="0" collapsed="false">
      <c r="C858" s="185"/>
    </row>
    <row r="859" customFormat="false" ht="12.75" hidden="false" customHeight="false" outlineLevel="0" collapsed="false">
      <c r="C859" s="185"/>
    </row>
    <row r="860" customFormat="false" ht="12.75" hidden="false" customHeight="false" outlineLevel="0" collapsed="false">
      <c r="C860" s="185"/>
    </row>
    <row r="861" customFormat="false" ht="12.75" hidden="false" customHeight="false" outlineLevel="0" collapsed="false">
      <c r="C861" s="185"/>
    </row>
    <row r="862" customFormat="false" ht="12.75" hidden="false" customHeight="false" outlineLevel="0" collapsed="false">
      <c r="C862" s="185"/>
    </row>
    <row r="863" customFormat="false" ht="12.75" hidden="false" customHeight="false" outlineLevel="0" collapsed="false">
      <c r="C863" s="185"/>
    </row>
    <row r="864" customFormat="false" ht="12.75" hidden="false" customHeight="false" outlineLevel="0" collapsed="false">
      <c r="C864" s="185"/>
    </row>
    <row r="865" customFormat="false" ht="12.75" hidden="false" customHeight="false" outlineLevel="0" collapsed="false">
      <c r="C865" s="185"/>
    </row>
    <row r="866" customFormat="false" ht="12.75" hidden="false" customHeight="false" outlineLevel="0" collapsed="false">
      <c r="C866" s="185"/>
    </row>
    <row r="867" customFormat="false" ht="12.75" hidden="false" customHeight="false" outlineLevel="0" collapsed="false">
      <c r="C867" s="185"/>
    </row>
    <row r="868" customFormat="false" ht="12.75" hidden="false" customHeight="false" outlineLevel="0" collapsed="false">
      <c r="C868" s="185"/>
    </row>
    <row r="869" customFormat="false" ht="12.75" hidden="false" customHeight="false" outlineLevel="0" collapsed="false">
      <c r="C869" s="185"/>
    </row>
    <row r="870" customFormat="false" ht="12.75" hidden="false" customHeight="false" outlineLevel="0" collapsed="false">
      <c r="C870" s="185"/>
    </row>
    <row r="871" customFormat="false" ht="12.75" hidden="false" customHeight="false" outlineLevel="0" collapsed="false">
      <c r="C871" s="185"/>
    </row>
    <row r="872" customFormat="false" ht="12.75" hidden="false" customHeight="false" outlineLevel="0" collapsed="false">
      <c r="C872" s="185"/>
    </row>
    <row r="873" customFormat="false" ht="12.75" hidden="false" customHeight="false" outlineLevel="0" collapsed="false">
      <c r="C873" s="185"/>
    </row>
    <row r="874" customFormat="false" ht="12.75" hidden="false" customHeight="false" outlineLevel="0" collapsed="false">
      <c r="C874" s="185"/>
    </row>
    <row r="875" customFormat="false" ht="12.75" hidden="false" customHeight="false" outlineLevel="0" collapsed="false">
      <c r="C875" s="185"/>
    </row>
    <row r="876" customFormat="false" ht="12.75" hidden="false" customHeight="false" outlineLevel="0" collapsed="false">
      <c r="C876" s="185"/>
    </row>
    <row r="877" customFormat="false" ht="12.75" hidden="false" customHeight="false" outlineLevel="0" collapsed="false">
      <c r="C877" s="185"/>
    </row>
    <row r="878" customFormat="false" ht="12.75" hidden="false" customHeight="false" outlineLevel="0" collapsed="false">
      <c r="C878" s="185"/>
    </row>
    <row r="879" customFormat="false" ht="12.75" hidden="false" customHeight="false" outlineLevel="0" collapsed="false">
      <c r="C879" s="185"/>
    </row>
    <row r="880" customFormat="false" ht="12.75" hidden="false" customHeight="false" outlineLevel="0" collapsed="false">
      <c r="C880" s="185"/>
    </row>
    <row r="881" customFormat="false" ht="12.75" hidden="false" customHeight="false" outlineLevel="0" collapsed="false">
      <c r="C881" s="185"/>
    </row>
    <row r="882" customFormat="false" ht="12.75" hidden="false" customHeight="false" outlineLevel="0" collapsed="false">
      <c r="C882" s="185"/>
    </row>
    <row r="883" customFormat="false" ht="12.75" hidden="false" customHeight="false" outlineLevel="0" collapsed="false">
      <c r="C883" s="185"/>
    </row>
    <row r="884" customFormat="false" ht="12.75" hidden="false" customHeight="false" outlineLevel="0" collapsed="false">
      <c r="C884" s="185"/>
    </row>
    <row r="885" customFormat="false" ht="12.75" hidden="false" customHeight="false" outlineLevel="0" collapsed="false">
      <c r="C885" s="185"/>
    </row>
    <row r="886" customFormat="false" ht="12.75" hidden="false" customHeight="false" outlineLevel="0" collapsed="false">
      <c r="C886" s="185"/>
    </row>
    <row r="887" customFormat="false" ht="12.75" hidden="false" customHeight="false" outlineLevel="0" collapsed="false">
      <c r="C887" s="185"/>
    </row>
    <row r="888" customFormat="false" ht="12.75" hidden="false" customHeight="false" outlineLevel="0" collapsed="false">
      <c r="C888" s="185"/>
    </row>
    <row r="889" customFormat="false" ht="12.75" hidden="false" customHeight="false" outlineLevel="0" collapsed="false">
      <c r="C889" s="185"/>
    </row>
    <row r="890" customFormat="false" ht="12.75" hidden="false" customHeight="false" outlineLevel="0" collapsed="false">
      <c r="C890" s="185"/>
    </row>
    <row r="891" customFormat="false" ht="12.75" hidden="false" customHeight="false" outlineLevel="0" collapsed="false">
      <c r="C891" s="185"/>
    </row>
    <row r="892" customFormat="false" ht="12.75" hidden="false" customHeight="false" outlineLevel="0" collapsed="false">
      <c r="C892" s="185"/>
    </row>
    <row r="893" customFormat="false" ht="12.75" hidden="false" customHeight="false" outlineLevel="0" collapsed="false">
      <c r="C893" s="185"/>
    </row>
    <row r="894" customFormat="false" ht="12.75" hidden="false" customHeight="false" outlineLevel="0" collapsed="false">
      <c r="C894" s="185"/>
    </row>
    <row r="895" customFormat="false" ht="12.75" hidden="false" customHeight="false" outlineLevel="0" collapsed="false">
      <c r="C895" s="185"/>
    </row>
    <row r="896" customFormat="false" ht="12.75" hidden="false" customHeight="false" outlineLevel="0" collapsed="false">
      <c r="C896" s="185"/>
    </row>
    <row r="897" customFormat="false" ht="12.75" hidden="false" customHeight="false" outlineLevel="0" collapsed="false">
      <c r="C897" s="185"/>
    </row>
    <row r="898" customFormat="false" ht="12.75" hidden="false" customHeight="false" outlineLevel="0" collapsed="false">
      <c r="C898" s="185"/>
    </row>
    <row r="899" customFormat="false" ht="12.75" hidden="false" customHeight="false" outlineLevel="0" collapsed="false">
      <c r="C899" s="185"/>
    </row>
    <row r="900" customFormat="false" ht="12.75" hidden="false" customHeight="false" outlineLevel="0" collapsed="false">
      <c r="C900" s="185"/>
    </row>
    <row r="901" customFormat="false" ht="12.75" hidden="false" customHeight="false" outlineLevel="0" collapsed="false">
      <c r="C901" s="185"/>
    </row>
    <row r="902" customFormat="false" ht="12.75" hidden="false" customHeight="false" outlineLevel="0" collapsed="false">
      <c r="C902" s="185"/>
    </row>
    <row r="903" customFormat="false" ht="12.75" hidden="false" customHeight="false" outlineLevel="0" collapsed="false">
      <c r="C903" s="185"/>
    </row>
    <row r="904" customFormat="false" ht="12.75" hidden="false" customHeight="false" outlineLevel="0" collapsed="false">
      <c r="C904" s="185"/>
    </row>
    <row r="905" customFormat="false" ht="12.75" hidden="false" customHeight="false" outlineLevel="0" collapsed="false">
      <c r="C905" s="185"/>
    </row>
    <row r="906" customFormat="false" ht="12.75" hidden="false" customHeight="false" outlineLevel="0" collapsed="false">
      <c r="C906" s="185"/>
    </row>
    <row r="907" customFormat="false" ht="12.75" hidden="false" customHeight="false" outlineLevel="0" collapsed="false">
      <c r="C907" s="185"/>
    </row>
    <row r="908" customFormat="false" ht="12.75" hidden="false" customHeight="false" outlineLevel="0" collapsed="false">
      <c r="C908" s="185"/>
    </row>
    <row r="909" customFormat="false" ht="12.75" hidden="false" customHeight="false" outlineLevel="0" collapsed="false">
      <c r="C909" s="185"/>
    </row>
    <row r="910" customFormat="false" ht="12.75" hidden="false" customHeight="false" outlineLevel="0" collapsed="false">
      <c r="C910" s="185"/>
    </row>
    <row r="911" customFormat="false" ht="12.75" hidden="false" customHeight="false" outlineLevel="0" collapsed="false">
      <c r="C911" s="185"/>
    </row>
    <row r="912" customFormat="false" ht="12.75" hidden="false" customHeight="false" outlineLevel="0" collapsed="false">
      <c r="C912" s="185"/>
    </row>
    <row r="913" customFormat="false" ht="12.75" hidden="false" customHeight="false" outlineLevel="0" collapsed="false">
      <c r="C913" s="185"/>
    </row>
    <row r="914" customFormat="false" ht="12.75" hidden="false" customHeight="false" outlineLevel="0" collapsed="false">
      <c r="C914" s="185"/>
    </row>
    <row r="915" customFormat="false" ht="12.75" hidden="false" customHeight="false" outlineLevel="0" collapsed="false">
      <c r="C915" s="185"/>
    </row>
    <row r="916" customFormat="false" ht="12.75" hidden="false" customHeight="false" outlineLevel="0" collapsed="false">
      <c r="C916" s="185"/>
    </row>
    <row r="917" customFormat="false" ht="12.75" hidden="false" customHeight="false" outlineLevel="0" collapsed="false">
      <c r="C917" s="185"/>
    </row>
    <row r="918" customFormat="false" ht="12.75" hidden="false" customHeight="false" outlineLevel="0" collapsed="false">
      <c r="C918" s="185"/>
    </row>
    <row r="919" customFormat="false" ht="12.75" hidden="false" customHeight="false" outlineLevel="0" collapsed="false">
      <c r="C919" s="185"/>
    </row>
    <row r="920" customFormat="false" ht="12.75" hidden="false" customHeight="false" outlineLevel="0" collapsed="false">
      <c r="C920" s="185"/>
    </row>
    <row r="921" customFormat="false" ht="12.75" hidden="false" customHeight="false" outlineLevel="0" collapsed="false">
      <c r="C921" s="185"/>
    </row>
    <row r="922" customFormat="false" ht="12.75" hidden="false" customHeight="false" outlineLevel="0" collapsed="false">
      <c r="C922" s="185"/>
    </row>
    <row r="923" customFormat="false" ht="12.75" hidden="false" customHeight="false" outlineLevel="0" collapsed="false">
      <c r="C923" s="185"/>
    </row>
    <row r="924" customFormat="false" ht="12.75" hidden="false" customHeight="false" outlineLevel="0" collapsed="false">
      <c r="C924" s="185"/>
    </row>
    <row r="925" customFormat="false" ht="12.75" hidden="false" customHeight="false" outlineLevel="0" collapsed="false">
      <c r="C925" s="185"/>
    </row>
    <row r="926" customFormat="false" ht="12.75" hidden="false" customHeight="false" outlineLevel="0" collapsed="false">
      <c r="C926" s="185"/>
    </row>
    <row r="927" customFormat="false" ht="12.75" hidden="false" customHeight="false" outlineLevel="0" collapsed="false">
      <c r="C927" s="185"/>
    </row>
    <row r="928" customFormat="false" ht="12.75" hidden="false" customHeight="false" outlineLevel="0" collapsed="false">
      <c r="C928" s="185"/>
    </row>
    <row r="929" customFormat="false" ht="12.75" hidden="false" customHeight="false" outlineLevel="0" collapsed="false">
      <c r="C929" s="185"/>
    </row>
    <row r="930" customFormat="false" ht="12.75" hidden="false" customHeight="false" outlineLevel="0" collapsed="false">
      <c r="C930" s="185"/>
    </row>
    <row r="931" customFormat="false" ht="12.75" hidden="false" customHeight="false" outlineLevel="0" collapsed="false">
      <c r="C931" s="185"/>
    </row>
    <row r="932" customFormat="false" ht="12.75" hidden="false" customHeight="false" outlineLevel="0" collapsed="false">
      <c r="C932" s="185"/>
    </row>
    <row r="933" customFormat="false" ht="12.75" hidden="false" customHeight="false" outlineLevel="0" collapsed="false">
      <c r="C933" s="185"/>
    </row>
    <row r="934" customFormat="false" ht="12.75" hidden="false" customHeight="false" outlineLevel="0" collapsed="false">
      <c r="C934" s="185"/>
    </row>
    <row r="935" customFormat="false" ht="12.75" hidden="false" customHeight="false" outlineLevel="0" collapsed="false">
      <c r="C935" s="185"/>
    </row>
    <row r="936" customFormat="false" ht="12.75" hidden="false" customHeight="false" outlineLevel="0" collapsed="false">
      <c r="C936" s="185"/>
    </row>
    <row r="937" customFormat="false" ht="12.75" hidden="false" customHeight="false" outlineLevel="0" collapsed="false">
      <c r="C937" s="185"/>
    </row>
    <row r="938" customFormat="false" ht="12.75" hidden="false" customHeight="false" outlineLevel="0" collapsed="false">
      <c r="C938" s="185"/>
    </row>
    <row r="939" customFormat="false" ht="12.75" hidden="false" customHeight="false" outlineLevel="0" collapsed="false">
      <c r="C939" s="185"/>
    </row>
    <row r="940" customFormat="false" ht="12.75" hidden="false" customHeight="false" outlineLevel="0" collapsed="false">
      <c r="C940" s="185"/>
    </row>
    <row r="941" customFormat="false" ht="12.75" hidden="false" customHeight="false" outlineLevel="0" collapsed="false">
      <c r="C941" s="185"/>
    </row>
    <row r="942" customFormat="false" ht="12.75" hidden="false" customHeight="false" outlineLevel="0" collapsed="false">
      <c r="C942" s="185"/>
    </row>
    <row r="943" customFormat="false" ht="12.75" hidden="false" customHeight="false" outlineLevel="0" collapsed="false">
      <c r="C943" s="185"/>
    </row>
    <row r="944" customFormat="false" ht="12.75" hidden="false" customHeight="false" outlineLevel="0" collapsed="false">
      <c r="C944" s="185"/>
    </row>
    <row r="945" customFormat="false" ht="12.75" hidden="false" customHeight="false" outlineLevel="0" collapsed="false">
      <c r="C945" s="185"/>
    </row>
    <row r="946" customFormat="false" ht="12.75" hidden="false" customHeight="false" outlineLevel="0" collapsed="false">
      <c r="C946" s="185"/>
    </row>
    <row r="947" customFormat="false" ht="12.75" hidden="false" customHeight="false" outlineLevel="0" collapsed="false">
      <c r="C947" s="185"/>
    </row>
    <row r="948" customFormat="false" ht="12.75" hidden="false" customHeight="false" outlineLevel="0" collapsed="false">
      <c r="C948" s="185"/>
    </row>
    <row r="949" customFormat="false" ht="12.75" hidden="false" customHeight="false" outlineLevel="0" collapsed="false">
      <c r="C949" s="185"/>
    </row>
    <row r="950" customFormat="false" ht="12.75" hidden="false" customHeight="false" outlineLevel="0" collapsed="false">
      <c r="C950" s="185"/>
    </row>
    <row r="951" customFormat="false" ht="12.75" hidden="false" customHeight="false" outlineLevel="0" collapsed="false">
      <c r="C951" s="185"/>
    </row>
    <row r="952" customFormat="false" ht="12.75" hidden="false" customHeight="false" outlineLevel="0" collapsed="false">
      <c r="C952" s="185"/>
    </row>
    <row r="953" customFormat="false" ht="12.75" hidden="false" customHeight="false" outlineLevel="0" collapsed="false">
      <c r="C953" s="185"/>
    </row>
    <row r="954" customFormat="false" ht="12.75" hidden="false" customHeight="false" outlineLevel="0" collapsed="false">
      <c r="C954" s="185"/>
    </row>
    <row r="955" customFormat="false" ht="12.75" hidden="false" customHeight="false" outlineLevel="0" collapsed="false">
      <c r="C955" s="185"/>
    </row>
    <row r="956" customFormat="false" ht="12.75" hidden="false" customHeight="false" outlineLevel="0" collapsed="false">
      <c r="C956" s="185"/>
    </row>
    <row r="957" customFormat="false" ht="12.75" hidden="false" customHeight="false" outlineLevel="0" collapsed="false">
      <c r="C957" s="185"/>
    </row>
    <row r="958" customFormat="false" ht="12.75" hidden="false" customHeight="false" outlineLevel="0" collapsed="false">
      <c r="C958" s="185"/>
    </row>
    <row r="959" customFormat="false" ht="12.75" hidden="false" customHeight="false" outlineLevel="0" collapsed="false">
      <c r="C959" s="185"/>
    </row>
    <row r="960" customFormat="false" ht="12.75" hidden="false" customHeight="false" outlineLevel="0" collapsed="false">
      <c r="C960" s="185"/>
    </row>
    <row r="961" customFormat="false" ht="12.75" hidden="false" customHeight="false" outlineLevel="0" collapsed="false">
      <c r="C961" s="185"/>
    </row>
    <row r="962" customFormat="false" ht="12.75" hidden="false" customHeight="false" outlineLevel="0" collapsed="false">
      <c r="C962" s="185"/>
    </row>
    <row r="963" customFormat="false" ht="12.75" hidden="false" customHeight="false" outlineLevel="0" collapsed="false">
      <c r="C963" s="185"/>
    </row>
    <row r="964" customFormat="false" ht="12.75" hidden="false" customHeight="false" outlineLevel="0" collapsed="false">
      <c r="C964" s="185"/>
    </row>
    <row r="965" customFormat="false" ht="12.75" hidden="false" customHeight="false" outlineLevel="0" collapsed="false">
      <c r="C965" s="185"/>
    </row>
    <row r="966" customFormat="false" ht="12.75" hidden="false" customHeight="false" outlineLevel="0" collapsed="false">
      <c r="C966" s="185"/>
    </row>
    <row r="967" customFormat="false" ht="12.75" hidden="false" customHeight="false" outlineLevel="0" collapsed="false">
      <c r="C967" s="185"/>
    </row>
    <row r="968" customFormat="false" ht="12.75" hidden="false" customHeight="false" outlineLevel="0" collapsed="false">
      <c r="C968" s="185"/>
    </row>
    <row r="969" customFormat="false" ht="12.75" hidden="false" customHeight="false" outlineLevel="0" collapsed="false">
      <c r="C969" s="185"/>
    </row>
    <row r="970" customFormat="false" ht="12.75" hidden="false" customHeight="false" outlineLevel="0" collapsed="false">
      <c r="C970" s="185"/>
    </row>
    <row r="971" customFormat="false" ht="12.75" hidden="false" customHeight="false" outlineLevel="0" collapsed="false">
      <c r="C971" s="185"/>
    </row>
    <row r="972" customFormat="false" ht="12.75" hidden="false" customHeight="false" outlineLevel="0" collapsed="false">
      <c r="C972" s="185"/>
    </row>
    <row r="973" customFormat="false" ht="12.75" hidden="false" customHeight="false" outlineLevel="0" collapsed="false">
      <c r="C973" s="185"/>
    </row>
    <row r="974" customFormat="false" ht="12.75" hidden="false" customHeight="false" outlineLevel="0" collapsed="false">
      <c r="C974" s="185"/>
    </row>
    <row r="975" customFormat="false" ht="12.75" hidden="false" customHeight="false" outlineLevel="0" collapsed="false">
      <c r="C975" s="185"/>
    </row>
    <row r="976" customFormat="false" ht="12.75" hidden="false" customHeight="false" outlineLevel="0" collapsed="false">
      <c r="C976" s="185"/>
    </row>
    <row r="977" customFormat="false" ht="12.75" hidden="false" customHeight="false" outlineLevel="0" collapsed="false">
      <c r="C977" s="185"/>
    </row>
    <row r="978" customFormat="false" ht="12.75" hidden="false" customHeight="false" outlineLevel="0" collapsed="false">
      <c r="C978" s="185"/>
    </row>
    <row r="979" customFormat="false" ht="12.75" hidden="false" customHeight="false" outlineLevel="0" collapsed="false">
      <c r="C979" s="185"/>
    </row>
    <row r="980" customFormat="false" ht="12.75" hidden="false" customHeight="false" outlineLevel="0" collapsed="false">
      <c r="C980" s="185"/>
    </row>
    <row r="981" customFormat="false" ht="12.75" hidden="false" customHeight="false" outlineLevel="0" collapsed="false">
      <c r="C981" s="185"/>
    </row>
    <row r="982" customFormat="false" ht="12.75" hidden="false" customHeight="false" outlineLevel="0" collapsed="false">
      <c r="C982" s="185"/>
    </row>
    <row r="983" customFormat="false" ht="12.75" hidden="false" customHeight="false" outlineLevel="0" collapsed="false">
      <c r="C983" s="185"/>
    </row>
    <row r="984" customFormat="false" ht="12.75" hidden="false" customHeight="false" outlineLevel="0" collapsed="false">
      <c r="C984" s="185"/>
    </row>
    <row r="985" customFormat="false" ht="12.75" hidden="false" customHeight="false" outlineLevel="0" collapsed="false">
      <c r="C985" s="185"/>
    </row>
    <row r="986" customFormat="false" ht="12.75" hidden="false" customHeight="false" outlineLevel="0" collapsed="false">
      <c r="C986" s="185"/>
    </row>
    <row r="987" customFormat="false" ht="12.75" hidden="false" customHeight="false" outlineLevel="0" collapsed="false">
      <c r="C987" s="185"/>
    </row>
    <row r="988" customFormat="false" ht="12.75" hidden="false" customHeight="false" outlineLevel="0" collapsed="false">
      <c r="C988" s="185"/>
    </row>
    <row r="989" customFormat="false" ht="12.75" hidden="false" customHeight="false" outlineLevel="0" collapsed="false">
      <c r="C989" s="185"/>
    </row>
    <row r="990" customFormat="false" ht="12.75" hidden="false" customHeight="false" outlineLevel="0" collapsed="false">
      <c r="C990" s="185"/>
    </row>
    <row r="991" customFormat="false" ht="12.75" hidden="false" customHeight="false" outlineLevel="0" collapsed="false">
      <c r="C991" s="185"/>
    </row>
    <row r="992" customFormat="false" ht="12.75" hidden="false" customHeight="false" outlineLevel="0" collapsed="false">
      <c r="C992" s="185"/>
    </row>
    <row r="993" customFormat="false" ht="12.75" hidden="false" customHeight="false" outlineLevel="0" collapsed="false">
      <c r="C993" s="185"/>
    </row>
    <row r="994" customFormat="false" ht="12.75" hidden="false" customHeight="false" outlineLevel="0" collapsed="false">
      <c r="C994" s="185"/>
    </row>
    <row r="995" customFormat="false" ht="12.75" hidden="false" customHeight="false" outlineLevel="0" collapsed="false">
      <c r="C995" s="185"/>
    </row>
    <row r="996" customFormat="false" ht="12.75" hidden="false" customHeight="false" outlineLevel="0" collapsed="false">
      <c r="C996" s="185"/>
    </row>
    <row r="997" customFormat="false" ht="12.75" hidden="false" customHeight="false" outlineLevel="0" collapsed="false">
      <c r="C997" s="185"/>
    </row>
    <row r="998" customFormat="false" ht="12.75" hidden="false" customHeight="false" outlineLevel="0" collapsed="false">
      <c r="C998" s="185"/>
    </row>
    <row r="999" customFormat="false" ht="12.75" hidden="false" customHeight="false" outlineLevel="0" collapsed="false">
      <c r="C999" s="185"/>
    </row>
    <row r="1000" customFormat="false" ht="12.75" hidden="false" customHeight="false" outlineLevel="0" collapsed="false">
      <c r="C1000" s="185"/>
    </row>
    <row r="1001" customFormat="false" ht="12.75" hidden="false" customHeight="false" outlineLevel="0" collapsed="false">
      <c r="C1001" s="185"/>
    </row>
    <row r="1002" customFormat="false" ht="12.75" hidden="false" customHeight="false" outlineLevel="0" collapsed="false">
      <c r="C1002" s="185"/>
    </row>
    <row r="1003" customFormat="false" ht="12.75" hidden="false" customHeight="false" outlineLevel="0" collapsed="false">
      <c r="C1003" s="185"/>
    </row>
    <row r="1004" customFormat="false" ht="12.75" hidden="false" customHeight="false" outlineLevel="0" collapsed="false">
      <c r="C1004" s="185"/>
    </row>
    <row r="1005" customFormat="false" ht="12.75" hidden="false" customHeight="false" outlineLevel="0" collapsed="false">
      <c r="C1005" s="185"/>
    </row>
    <row r="1006" customFormat="false" ht="12.75" hidden="false" customHeight="false" outlineLevel="0" collapsed="false">
      <c r="C1006" s="185"/>
    </row>
    <row r="1007" customFormat="false" ht="12.75" hidden="false" customHeight="false" outlineLevel="0" collapsed="false">
      <c r="C1007" s="185"/>
    </row>
    <row r="1008" customFormat="false" ht="12.75" hidden="false" customHeight="false" outlineLevel="0" collapsed="false">
      <c r="C1008" s="185"/>
    </row>
    <row r="1009" customFormat="false" ht="12.75" hidden="false" customHeight="false" outlineLevel="0" collapsed="false">
      <c r="C1009" s="185"/>
    </row>
    <row r="1010" customFormat="false" ht="12.75" hidden="false" customHeight="false" outlineLevel="0" collapsed="false">
      <c r="C1010" s="185"/>
    </row>
    <row r="1011" customFormat="false" ht="12.75" hidden="false" customHeight="false" outlineLevel="0" collapsed="false">
      <c r="C1011" s="185"/>
    </row>
    <row r="1012" customFormat="false" ht="12.75" hidden="false" customHeight="false" outlineLevel="0" collapsed="false">
      <c r="C1012" s="185"/>
    </row>
    <row r="1013" customFormat="false" ht="12.75" hidden="false" customHeight="false" outlineLevel="0" collapsed="false">
      <c r="C1013" s="185"/>
    </row>
    <row r="1014" customFormat="false" ht="12.75" hidden="false" customHeight="false" outlineLevel="0" collapsed="false">
      <c r="C1014" s="185"/>
    </row>
    <row r="1015" customFormat="false" ht="12.75" hidden="false" customHeight="false" outlineLevel="0" collapsed="false">
      <c r="C1015" s="185"/>
    </row>
    <row r="1016" customFormat="false" ht="12.75" hidden="false" customHeight="false" outlineLevel="0" collapsed="false">
      <c r="C1016" s="185"/>
    </row>
    <row r="1017" customFormat="false" ht="12.75" hidden="false" customHeight="false" outlineLevel="0" collapsed="false">
      <c r="C1017" s="185"/>
    </row>
    <row r="1018" customFormat="false" ht="12.75" hidden="false" customHeight="false" outlineLevel="0" collapsed="false">
      <c r="C1018" s="185"/>
    </row>
    <row r="1019" customFormat="false" ht="12.75" hidden="false" customHeight="false" outlineLevel="0" collapsed="false">
      <c r="C1019" s="185"/>
    </row>
    <row r="1020" customFormat="false" ht="12.75" hidden="false" customHeight="false" outlineLevel="0" collapsed="false">
      <c r="C1020" s="185"/>
    </row>
    <row r="1021" customFormat="false" ht="12.75" hidden="false" customHeight="false" outlineLevel="0" collapsed="false">
      <c r="C1021" s="185"/>
    </row>
    <row r="1022" customFormat="false" ht="12.75" hidden="false" customHeight="false" outlineLevel="0" collapsed="false">
      <c r="C1022" s="185"/>
    </row>
    <row r="1023" customFormat="false" ht="12.75" hidden="false" customHeight="false" outlineLevel="0" collapsed="false">
      <c r="C1023" s="185"/>
    </row>
    <row r="1024" customFormat="false" ht="12.75" hidden="false" customHeight="false" outlineLevel="0" collapsed="false">
      <c r="C1024" s="185"/>
    </row>
    <row r="1025" customFormat="false" ht="12.75" hidden="false" customHeight="false" outlineLevel="0" collapsed="false">
      <c r="C1025" s="185"/>
    </row>
    <row r="1026" customFormat="false" ht="12.75" hidden="false" customHeight="false" outlineLevel="0" collapsed="false">
      <c r="C1026" s="185"/>
    </row>
    <row r="1027" customFormat="false" ht="12.75" hidden="false" customHeight="false" outlineLevel="0" collapsed="false">
      <c r="C1027" s="185"/>
    </row>
    <row r="1028" customFormat="false" ht="12.75" hidden="false" customHeight="false" outlineLevel="0" collapsed="false">
      <c r="C1028" s="185"/>
    </row>
    <row r="1029" customFormat="false" ht="12.75" hidden="false" customHeight="false" outlineLevel="0" collapsed="false">
      <c r="C1029" s="185"/>
    </row>
    <row r="1030" customFormat="false" ht="12.75" hidden="false" customHeight="false" outlineLevel="0" collapsed="false">
      <c r="C1030" s="185"/>
    </row>
    <row r="1031" customFormat="false" ht="12.75" hidden="false" customHeight="false" outlineLevel="0" collapsed="false">
      <c r="C1031" s="185"/>
    </row>
    <row r="1032" customFormat="false" ht="12.75" hidden="false" customHeight="false" outlineLevel="0" collapsed="false">
      <c r="C1032" s="185"/>
    </row>
    <row r="1033" customFormat="false" ht="12.75" hidden="false" customHeight="false" outlineLevel="0" collapsed="false">
      <c r="C1033" s="185"/>
    </row>
    <row r="1034" customFormat="false" ht="12.75" hidden="false" customHeight="false" outlineLevel="0" collapsed="false">
      <c r="C1034" s="185"/>
    </row>
    <row r="1035" customFormat="false" ht="12.75" hidden="false" customHeight="false" outlineLevel="0" collapsed="false">
      <c r="C1035" s="185"/>
    </row>
    <row r="1036" customFormat="false" ht="12.75" hidden="false" customHeight="false" outlineLevel="0" collapsed="false">
      <c r="C1036" s="185"/>
    </row>
    <row r="1037" customFormat="false" ht="12.75" hidden="false" customHeight="false" outlineLevel="0" collapsed="false">
      <c r="C1037" s="185"/>
    </row>
    <row r="1038" customFormat="false" ht="12.75" hidden="false" customHeight="false" outlineLevel="0" collapsed="false">
      <c r="C1038" s="185"/>
    </row>
    <row r="1039" customFormat="false" ht="12.75" hidden="false" customHeight="false" outlineLevel="0" collapsed="false">
      <c r="C1039" s="185"/>
    </row>
    <row r="1040" customFormat="false" ht="12.75" hidden="false" customHeight="false" outlineLevel="0" collapsed="false">
      <c r="C1040" s="185"/>
    </row>
    <row r="1041" customFormat="false" ht="12.75" hidden="false" customHeight="false" outlineLevel="0" collapsed="false">
      <c r="C1041" s="185"/>
    </row>
    <row r="1042" customFormat="false" ht="12.75" hidden="false" customHeight="false" outlineLevel="0" collapsed="false">
      <c r="C1042" s="185"/>
    </row>
    <row r="1043" customFormat="false" ht="12.75" hidden="false" customHeight="false" outlineLevel="0" collapsed="false">
      <c r="C1043" s="185"/>
    </row>
    <row r="1044" customFormat="false" ht="12.75" hidden="false" customHeight="false" outlineLevel="0" collapsed="false">
      <c r="C1044" s="185"/>
    </row>
    <row r="1045" customFormat="false" ht="12.75" hidden="false" customHeight="false" outlineLevel="0" collapsed="false">
      <c r="C1045" s="185"/>
    </row>
    <row r="1046" customFormat="false" ht="12.75" hidden="false" customHeight="false" outlineLevel="0" collapsed="false">
      <c r="C1046" s="185"/>
    </row>
    <row r="1047" customFormat="false" ht="12.75" hidden="false" customHeight="false" outlineLevel="0" collapsed="false">
      <c r="C1047" s="185"/>
    </row>
    <row r="1048" customFormat="false" ht="12.75" hidden="false" customHeight="false" outlineLevel="0" collapsed="false">
      <c r="C1048" s="185"/>
    </row>
    <row r="1049" customFormat="false" ht="12.75" hidden="false" customHeight="false" outlineLevel="0" collapsed="false">
      <c r="C1049" s="185"/>
    </row>
    <row r="1050" customFormat="false" ht="12.75" hidden="false" customHeight="false" outlineLevel="0" collapsed="false">
      <c r="C1050" s="185"/>
    </row>
    <row r="1051" customFormat="false" ht="12.75" hidden="false" customHeight="false" outlineLevel="0" collapsed="false">
      <c r="C1051" s="185"/>
    </row>
  </sheetData>
  <sheetProtection sheet="true" password="c7f6" objects="true" scenarios="true"/>
  <mergeCells count="6">
    <mergeCell ref="A1:F1"/>
    <mergeCell ref="B2:F2"/>
    <mergeCell ref="B3:F3"/>
    <mergeCell ref="B4:F4"/>
    <mergeCell ref="A44:B44"/>
    <mergeCell ref="A45:F49"/>
  </mergeCells>
  <printOptions headings="false" gridLines="false" gridLinesSet="true" horizontalCentered="false" verticalCentered="false"/>
  <pageMargins left="0.590277777777778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LibreOffice/6.1.4.2$Windows_X86_64 LibreOffice_project/9d0f32d1f0b509096fd65e0d4bec26ddd1938fd3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Michal Jůna</dc:creator>
  <dc:description/>
  <dc:language>cs-CZ</dc:language>
  <cp:lastModifiedBy/>
  <cp:lastPrinted>2014-02-28T09:52:57Z</cp:lastPrinted>
  <dcterms:modified xsi:type="dcterms:W3CDTF">2019-09-25T11:09:38Z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