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.etapa rekapitulace" sheetId="1" state="visible" r:id="rId2"/>
    <sheet name="kamerový bod_příhraničí" sheetId="2" state="visible" r:id="rId3"/>
    <sheet name="hřiště-stožár u jezera" sheetId="3" state="visible" r:id="rId4"/>
    <sheet name="skříň-penzion Benešova" sheetId="4" state="visible" r:id="rId5"/>
    <sheet name="HDPE-Chodský hrad" sheetId="5" state="visible" r:id="rId6"/>
  </sheets>
  <definedNames>
    <definedName function="false" hidden="true" localSheetId="4" name="_xlnm._FilterDatabase" vbProcedure="false">'HDPE-Chodský hrad'!$C$1:$C$39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<sst xmlns="http://schemas.openxmlformats.org/spreadsheetml/2006/main" count="386" uniqueCount="126">
  <si>
    <t xml:space="preserve">PŘÍLOHA Č. 3</t>
  </si>
  <si>
    <t xml:space="preserve">KRYCÍ LIST NABÍDKY</t>
  </si>
  <si>
    <t xml:space="preserve">1. Veřejná zakázka</t>
  </si>
  <si>
    <t xml:space="preserve">veřejná zakázka malého rozsahu na stavební práce, podléhající režimu vnitřní směrnice města Domažlice, kterou se stanoví způsob zadávání veřejných zakázek</t>
  </si>
  <si>
    <t xml:space="preserve">Název</t>
  </si>
  <si>
    <t xml:space="preserve">Výstavba datové optické metropolitní sítě Domažlice – 7. etapa</t>
  </si>
  <si>
    <t xml:space="preserve">2. Základní identifikační údaje o uchazeči</t>
  </si>
  <si>
    <t xml:space="preserve">Název:</t>
  </si>
  <si>
    <t xml:space="preserve">Sídle/místo podnikání:</t>
  </si>
  <si>
    <t xml:space="preserve">Tel.:</t>
  </si>
  <si>
    <t xml:space="preserve">IČ:</t>
  </si>
  <si>
    <t xml:space="preserve">DIČ:</t>
  </si>
  <si>
    <t xml:space="preserve">Kontaktní osoba:</t>
  </si>
  <si>
    <t xml:space="preserve">3. Osoba oprávněná za uchazeče jednat</t>
  </si>
  <si>
    <t xml:space="preserve">Titul, jméno, příjmení:</t>
  </si>
  <si>
    <t xml:space="preserve">Funkce:</t>
  </si>
  <si>
    <t xml:space="preserve">4. Nabídková cena</t>
  </si>
  <si>
    <t xml:space="preserve">bez DPH (v Kč)</t>
  </si>
  <si>
    <t xml:space="preserve">DPH (v Kč)</t>
  </si>
  <si>
    <t xml:space="preserve">včetně DPH (v Kč)</t>
  </si>
  <si>
    <t xml:space="preserve">KB1 
Masarykova ulice</t>
  </si>
  <si>
    <t xml:space="preserve">KB2
Hruškova ulice</t>
  </si>
  <si>
    <t xml:space="preserve">KB3 
Kozinova ulice</t>
  </si>
  <si>
    <t xml:space="preserve">KB4 
křižovatka ulic Erbenova,Mánesova a Benešova</t>
  </si>
  <si>
    <t xml:space="preserve">integrace</t>
  </si>
  <si>
    <t xml:space="preserve">Celkem</t>
  </si>
  <si>
    <t xml:space="preserve">5. Termín realizace</t>
  </si>
  <si>
    <t xml:space="preserve">Termín realizace:</t>
  </si>
  <si>
    <t xml:space="preserve">26.9.2018 – 31.10.2018</t>
  </si>
  <si>
    <t xml:space="preserve">6. Záruka</t>
  </si>
  <si>
    <t xml:space="preserve">Záruční doba v měsících:</t>
  </si>
  <si>
    <t xml:space="preserve">V ….................... dne …........................</t>
  </si>
  <si>
    <t xml:space="preserve">…..................................</t>
  </si>
  <si>
    <t xml:space="preserve">Podpis oprávněné osoby</t>
  </si>
  <si>
    <t xml:space="preserve">titul, jméno, funkce</t>
  </si>
  <si>
    <t xml:space="preserve">Domažlice</t>
  </si>
  <si>
    <t xml:space="preserve">Připojení kamerového a měřícího bodu Klidné příhraničí ul. Prokopa Velikého (u budovy č.p. 85)</t>
  </si>
  <si>
    <t xml:space="preserve">č.p</t>
  </si>
  <si>
    <t xml:space="preserve">popis položky</t>
  </si>
  <si>
    <t xml:space="preserve">množství</t>
  </si>
  <si>
    <t xml:space="preserve">m/j</t>
  </si>
  <si>
    <t xml:space="preserve">za m/j</t>
  </si>
  <si>
    <t xml:space="preserve">celkem</t>
  </si>
  <si>
    <t xml:space="preserve">Vytýčení trasy</t>
  </si>
  <si>
    <t xml:space="preserve">m</t>
  </si>
  <si>
    <t xml:space="preserve">Vytýčení inž.sítí</t>
  </si>
  <si>
    <t xml:space="preserve">Výkop a zához rýhy v chodníku vč.DÚP</t>
  </si>
  <si>
    <t xml:space="preserve">Podvrt pod vozovkou - nebo překop vč.DUP</t>
  </si>
  <si>
    <t xml:space="preserve">Pokládka trubek HDPE vč.spojek a materiálu</t>
  </si>
  <si>
    <t xml:space="preserve">Kalibrace trubky</t>
  </si>
  <si>
    <t xml:space="preserve">Zkouška tlaková trubky</t>
  </si>
  <si>
    <t xml:space="preserve">Montáž spojky,  rozeb.vč.materiálu</t>
  </si>
  <si>
    <t xml:space="preserve">ks</t>
  </si>
  <si>
    <t xml:space="preserve">Montáž koncovky  s/bez vent vč.materiálu</t>
  </si>
  <si>
    <t xml:space="preserve">Dodávka + pokládka kontrolního vodiče</t>
  </si>
  <si>
    <t xml:space="preserve">Pokládka trubek PE 110 mm</t>
  </si>
  <si>
    <t xml:space="preserve">Geodetické zaměření paušál do 1 km</t>
  </si>
  <si>
    <t xml:space="preserve">Geodetické zaměření</t>
  </si>
  <si>
    <t xml:space="preserve">Plán geom.pro VBŘ nad 700m vč.(kus=100m)</t>
  </si>
  <si>
    <t xml:space="preserve">Autorský dozor pro výstavbu,opravy sítě</t>
  </si>
  <si>
    <t xml:space="preserve">JV</t>
  </si>
  <si>
    <t xml:space="preserve">zafukování OK 12  vl. do HDPE trubky</t>
  </si>
  <si>
    <t xml:space="preserve">Svaření vlákna </t>
  </si>
  <si>
    <t xml:space="preserve">Montáž rozvaděče optického</t>
  </si>
  <si>
    <t xml:space="preserve">optický rozváděč 1U 12vl. SC/APC</t>
  </si>
  <si>
    <t xml:space="preserve">kazeta pro uložení svárů</t>
  </si>
  <si>
    <t xml:space="preserve">držák svárů pro 6 trubiček</t>
  </si>
  <si>
    <t xml:space="preserve">montáž optické spojky</t>
  </si>
  <si>
    <t xml:space="preserve">adaptér SC/APC modrý</t>
  </si>
  <si>
    <t xml:space="preserve">adaptér SC/APC zelený</t>
  </si>
  <si>
    <t xml:space="preserve">pigtail SC/APC</t>
  </si>
  <si>
    <t xml:space="preserve">pružina k adaptéru</t>
  </si>
  <si>
    <t xml:space="preserve">ochrana spoje smršťovací S0924 60 mm</t>
  </si>
  <si>
    <t xml:space="preserve">kapesníček čistící S 4557-Z201 A 267</t>
  </si>
  <si>
    <t xml:space="preserve">těsnění trubky a trubiček Sealing 40/5x10</t>
  </si>
  <si>
    <t xml:space="preserve">Měření závěrečné-1vl.(rozvaděč-rozvaděč)</t>
  </si>
  <si>
    <t xml:space="preserve">Drobný montážní materiál</t>
  </si>
  <si>
    <t xml:space="preserve">kpl</t>
  </si>
  <si>
    <t xml:space="preserve">Celkem bez DPH</t>
  </si>
  <si>
    <t xml:space="preserve">dopravní hřiště - stožár u jezera</t>
  </si>
  <si>
    <t xml:space="preserve">Výkop a zához rýhy - zeleň</t>
  </si>
  <si>
    <t xml:space="preserve">Jáma pro podvrt</t>
  </si>
  <si>
    <t xml:space="preserve">Odstranění křovin do 1000 m2</t>
  </si>
  <si>
    <t xml:space="preserve">m2</t>
  </si>
  <si>
    <t xml:space="preserve">Odstranění pařerů do 300 mm</t>
  </si>
  <si>
    <t xml:space="preserve">Vodorovné přemístění pařezů do 5km D 300 mm</t>
  </si>
  <si>
    <t xml:space="preserve">Poplatek za uložení stavebního dřevěného odpadu na skládce (skládkovné)</t>
  </si>
  <si>
    <t xml:space="preserve">t</t>
  </si>
  <si>
    <t xml:space="preserve">Hloubení kabelových rýh ručně š.35cm, hl.100cm</t>
  </si>
  <si>
    <t xml:space="preserve">Zához kabelových rýh ručně š.35cm, hl.100cm</t>
  </si>
  <si>
    <t xml:space="preserve">Kabelové lože z prosáté zeminy</t>
  </si>
  <si>
    <t xml:space="preserve">Pokládka trubky NOVOTUB pr.90/75 vč.materiálu (ochrana kolem stromů)</t>
  </si>
  <si>
    <t xml:space="preserve">Obetonování trubky Novotub</t>
  </si>
  <si>
    <t xml:space="preserve">Zafukování svazku trubiček TS</t>
  </si>
  <si>
    <t xml:space="preserve">mikrotrubička HDPE 10/8 mm barva č.1 červená</t>
  </si>
  <si>
    <t xml:space="preserve">mikrotrubička HDPE 10/8 mm barva č.2 zelená</t>
  </si>
  <si>
    <t xml:space="preserve">mikrotrubička HDPE 10/8 mm barva č.3 žlutá</t>
  </si>
  <si>
    <t xml:space="preserve">Zatažení svazku trubiček TS - nehoř</t>
  </si>
  <si>
    <t xml:space="preserve">mikrotrubička HDPE 10/8 mm barva č.1 červená  - nehoř</t>
  </si>
  <si>
    <t xml:space="preserve">mikrotrubička HDPE 10/8 mm barva č.1 zelená  - nehoř</t>
  </si>
  <si>
    <t xml:space="preserve">Montáž spojky TS</t>
  </si>
  <si>
    <t xml:space="preserve">Spojka  TS - materiál</t>
  </si>
  <si>
    <t xml:space="preserve">Zkouška tlaková trubiček TS</t>
  </si>
  <si>
    <t xml:space="preserve">Kalibrace trubiček TS</t>
  </si>
  <si>
    <t xml:space="preserve">Montáž těsnění svazku trubiček TS</t>
  </si>
  <si>
    <t xml:space="preserve">zafukování OK 12  vl. do MT</t>
  </si>
  <si>
    <t xml:space="preserve">OK 12  vl. single mode - materiál</t>
  </si>
  <si>
    <t xml:space="preserve">kabel CYKY 3x4 mm</t>
  </si>
  <si>
    <t xml:space="preserve">pokládka kabelu CYKY 3x4 mm</t>
  </si>
  <si>
    <t xml:space="preserve">zemnící pásek + pokládka</t>
  </si>
  <si>
    <t xml:space="preserve">svorka pásek - drát</t>
  </si>
  <si>
    <t xml:space="preserve">jistič nn,1x230V/6A, char.B + montáž</t>
  </si>
  <si>
    <t xml:space="preserve">Venkovní rozvodnice, Š 460 x V 550 x H 260 mm, plné dveře, uzamykatelná, krytí IP66, sada pro modulární přístroje DIN, sada pro uchycení na stožár</t>
  </si>
  <si>
    <t xml:space="preserve">optická spojka Coyote Runt In Line</t>
  </si>
  <si>
    <t xml:space="preserve">průchodka kabelů</t>
  </si>
  <si>
    <t xml:space="preserve">kazeta pro 12 vl.</t>
  </si>
  <si>
    <t xml:space="preserve">Kabel. komora vč. Materiálu - Carson 2436 (800x1200x760)</t>
  </si>
  <si>
    <t xml:space="preserve">Montáž sloupu vč.materiálu</t>
  </si>
  <si>
    <t xml:space="preserve">Průraz zdí do 60 cm</t>
  </si>
  <si>
    <t xml:space="preserve">Vnitřní rozvody - paušál</t>
  </si>
  <si>
    <t xml:space="preserve">skříň Fügnerova - penzion Benešova</t>
  </si>
  <si>
    <t xml:space="preserve">stávající HDPE - Chodský hrad</t>
  </si>
  <si>
    <t xml:space="preserve">silnostěnná trubička 14/10 mm + montáž</t>
  </si>
  <si>
    <t xml:space="preserve">rozváděč opto ORM 12-12-1-T1</t>
  </si>
  <si>
    <t xml:space="preserve">Průraz beton 100 cm</t>
  </si>
  <si>
    <t xml:space="preserve">Spojka MATRIX Y - montáž + materiál včetně úpravy HDPE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</si>
</sst>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Kč&quot;_-;\-* #,##0.00&quot; Kč&quot;_-;_-* \-??&quot; Kč&quot;_-;_-@_-"/>
    <numFmt numFmtId="166" formatCode="#,##0.00"/>
    <numFmt numFmtId="167" formatCode="@"/>
    <numFmt numFmtId="168" formatCode="#,##0&quot; Kč&quot;"/>
  </numFmts>
  <fonts count="1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Times New Roman"/>
      <family val="1"/>
      <charset val="238"/>
    </font>
    <font>
      <b val="true"/>
      <sz val="12"/>
      <name val="Times New Roman"/>
      <family val="1"/>
      <charset val="238"/>
    </font>
    <font>
      <sz val="10"/>
      <name val="Times New Roman"/>
      <family val="1"/>
      <charset val="238"/>
    </font>
    <font>
      <b val="true"/>
      <sz val="16"/>
      <color rgb="FFFFFFFF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2"/>
      <name val="Times New Roman"/>
      <family val="1"/>
      <charset val="238"/>
    </font>
    <font>
      <sz val="2"/>
      <color rgb="FFFFFFFF"/>
      <name val="Times New Roman"/>
      <family val="1"/>
      <charset val="238"/>
    </font>
    <font>
      <b val="true"/>
      <sz val="12"/>
      <color rgb="FFFFFFFF"/>
      <name val="Times New Roman"/>
      <family val="1"/>
      <charset val="238"/>
    </font>
    <font>
      <b val="true"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CFE7F5"/>
        <bgColor rgb="FFCC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double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double"/>
      <right style="thin"/>
      <top/>
      <bottom style="double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9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ěna 2" xfId="20" builtinId="53" customBuiltin="true"/>
    <cellStyle name="Normální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1101240</xdr:colOff>
      <xdr:row>2</xdr:row>
      <xdr:rowOff>273600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0" y="0"/>
          <a:ext cx="1101240" cy="597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5537"/>
  <sheetViews>
    <sheetView showFormulas="false" showGridLines="true" showRowColHeaders="true" showZeros="true" rightToLeft="false" tabSelected="true" showOutlineSymbols="true" defaultGridColor="true" view="pageBreakPreview" topLeftCell="A7" colorId="64" zoomScale="80" zoomScaleNormal="100" zoomScalePageLayoutView="80" workbookViewId="0">
      <selection pane="topLeft" activeCell="A29" activeCellId="0" sqref="A29"/>
    </sheetView>
  </sheetViews>
  <sheetFormatPr defaultRowHeight="15.2" zeroHeight="false" outlineLevelRow="0" outlineLevelCol="0"/>
  <cols>
    <col collapsed="false" customWidth="true" hidden="false" outlineLevel="0" max="1" min="1" style="1" width="26.24"/>
    <col collapsed="false" customWidth="true" hidden="false" outlineLevel="0" max="3" min="2" style="2" width="16.11"/>
    <col collapsed="false" customWidth="true" hidden="false" outlineLevel="0" max="4" min="4" style="2" width="26.1"/>
    <col collapsed="false" customWidth="true" hidden="false" outlineLevel="0" max="257" min="5" style="2" width="11.97"/>
    <col collapsed="false" customWidth="true" hidden="false" outlineLevel="0" max="1025" min="258" style="0" width="11.97"/>
  </cols>
  <sheetData>
    <row r="1" customFormat="false" ht="12.75" hidden="false" customHeight="true" outlineLevel="0" collapsed="false">
      <c r="A1" s="3"/>
      <c r="B1" s="4"/>
      <c r="C1" s="4"/>
      <c r="D1" s="5" t="s">
        <v>0</v>
      </c>
    </row>
    <row r="2" customFormat="false" ht="12.75" hidden="false" customHeight="true" outlineLevel="0" collapsed="false">
      <c r="A2" s="3"/>
      <c r="B2" s="4"/>
      <c r="C2" s="4"/>
      <c r="D2" s="4"/>
    </row>
    <row r="3" customFormat="false" ht="21.6" hidden="false" customHeight="true" outlineLevel="0" collapsed="false">
      <c r="A3" s="6" t="s">
        <v>1</v>
      </c>
      <c r="B3" s="6"/>
      <c r="C3" s="6"/>
      <c r="D3" s="6"/>
    </row>
    <row r="4" customFormat="false" ht="16.35" hidden="false" customHeight="true" outlineLevel="0" collapsed="false">
      <c r="A4" s="7" t="s">
        <v>2</v>
      </c>
      <c r="B4" s="7"/>
      <c r="C4" s="7"/>
      <c r="D4" s="7"/>
    </row>
    <row r="5" customFormat="false" ht="31.7" hidden="false" customHeight="true" outlineLevel="0" collapsed="false">
      <c r="A5" s="8" t="s">
        <v>3</v>
      </c>
      <c r="B5" s="8"/>
      <c r="C5" s="8"/>
      <c r="D5" s="8"/>
    </row>
    <row r="6" customFormat="false" ht="31.35" hidden="false" customHeight="true" outlineLevel="0" collapsed="false">
      <c r="A6" s="9" t="s">
        <v>4</v>
      </c>
      <c r="B6" s="10" t="s">
        <v>5</v>
      </c>
      <c r="C6" s="10"/>
      <c r="D6" s="10"/>
    </row>
    <row r="7" customFormat="false" ht="15.2" hidden="false" customHeight="true" outlineLevel="0" collapsed="false">
      <c r="A7" s="7" t="s">
        <v>6</v>
      </c>
      <c r="B7" s="7"/>
      <c r="C7" s="7"/>
      <c r="D7" s="7"/>
    </row>
    <row r="8" customFormat="false" ht="15.2" hidden="false" customHeight="true" outlineLevel="0" collapsed="false">
      <c r="A8" s="9" t="s">
        <v>7</v>
      </c>
      <c r="B8" s="11"/>
      <c r="C8" s="11"/>
      <c r="D8" s="11"/>
    </row>
    <row r="9" customFormat="false" ht="15.2" hidden="false" customHeight="true" outlineLevel="0" collapsed="false">
      <c r="A9" s="9" t="s">
        <v>8</v>
      </c>
      <c r="B9" s="11"/>
      <c r="C9" s="11"/>
      <c r="D9" s="11"/>
    </row>
    <row r="10" customFormat="false" ht="15.2" hidden="false" customHeight="true" outlineLevel="0" collapsed="false">
      <c r="A10" s="9" t="s">
        <v>9</v>
      </c>
      <c r="B10" s="11"/>
      <c r="C10" s="11"/>
      <c r="D10" s="11"/>
    </row>
    <row r="11" customFormat="false" ht="15.2" hidden="false" customHeight="true" outlineLevel="0" collapsed="false">
      <c r="A11" s="9" t="s">
        <v>10</v>
      </c>
      <c r="B11" s="11"/>
      <c r="C11" s="11"/>
      <c r="D11" s="11"/>
    </row>
    <row r="12" customFormat="false" ht="15.2" hidden="false" customHeight="true" outlineLevel="0" collapsed="false">
      <c r="A12" s="9" t="s">
        <v>11</v>
      </c>
      <c r="B12" s="11"/>
      <c r="C12" s="11"/>
      <c r="D12" s="11"/>
    </row>
    <row r="13" customFormat="false" ht="15.2" hidden="false" customHeight="true" outlineLevel="0" collapsed="false">
      <c r="A13" s="9" t="s">
        <v>12</v>
      </c>
      <c r="B13" s="11"/>
      <c r="C13" s="11"/>
      <c r="D13" s="11"/>
    </row>
    <row r="14" customFormat="false" ht="15.2" hidden="false" customHeight="true" outlineLevel="0" collapsed="false">
      <c r="A14" s="9" t="s">
        <v>9</v>
      </c>
      <c r="B14" s="11"/>
      <c r="C14" s="11"/>
      <c r="D14" s="11"/>
    </row>
    <row r="15" customFormat="false" ht="15.2" hidden="false" customHeight="true" outlineLevel="0" collapsed="false">
      <c r="A15" s="7" t="s">
        <v>13</v>
      </c>
      <c r="B15" s="7"/>
      <c r="C15" s="7"/>
      <c r="D15" s="7"/>
    </row>
    <row r="16" customFormat="false" ht="15.2" hidden="false" customHeight="true" outlineLevel="0" collapsed="false">
      <c r="A16" s="9" t="s">
        <v>14</v>
      </c>
      <c r="B16" s="11"/>
      <c r="C16" s="11"/>
      <c r="D16" s="11"/>
    </row>
    <row r="17" customFormat="false" ht="15.2" hidden="false" customHeight="true" outlineLevel="0" collapsed="false">
      <c r="A17" s="9" t="s">
        <v>15</v>
      </c>
      <c r="B17" s="11"/>
      <c r="C17" s="11"/>
      <c r="D17" s="11"/>
    </row>
    <row r="18" customFormat="false" ht="15.2" hidden="false" customHeight="true" outlineLevel="0" collapsed="false">
      <c r="A18" s="7" t="s">
        <v>16</v>
      </c>
      <c r="B18" s="7"/>
      <c r="C18" s="7"/>
      <c r="D18" s="7"/>
    </row>
    <row r="19" customFormat="false" ht="15.2" hidden="false" customHeight="true" outlineLevel="0" collapsed="false">
      <c r="A19" s="9"/>
      <c r="B19" s="12" t="s">
        <v>17</v>
      </c>
      <c r="C19" s="12" t="s">
        <v>18</v>
      </c>
      <c r="D19" s="11" t="s">
        <v>19</v>
      </c>
    </row>
    <row r="20" customFormat="false" ht="36.95" hidden="false" customHeight="true" outlineLevel="0" collapsed="false">
      <c r="A20" s="13" t="s">
        <v>20</v>
      </c>
      <c r="B20" s="14"/>
      <c r="C20" s="14"/>
      <c r="D20" s="14" t="n">
        <f aca="false">SUM(B20:C20)</f>
        <v>0</v>
      </c>
    </row>
    <row r="21" customFormat="false" ht="36.95" hidden="false" customHeight="true" outlineLevel="0" collapsed="false">
      <c r="A21" s="13" t="s">
        <v>21</v>
      </c>
      <c r="B21" s="14"/>
      <c r="C21" s="14"/>
      <c r="D21" s="14" t="n">
        <f aca="false">SUM(B21:C21)</f>
        <v>0</v>
      </c>
    </row>
    <row r="22" customFormat="false" ht="36.95" hidden="false" customHeight="true" outlineLevel="0" collapsed="false">
      <c r="A22" s="15" t="s">
        <v>22</v>
      </c>
      <c r="B22" s="14"/>
      <c r="C22" s="14"/>
      <c r="D22" s="14" t="n">
        <f aca="false">SUM(B22:C22)</f>
        <v>0</v>
      </c>
    </row>
    <row r="23" customFormat="false" ht="36.95" hidden="false" customHeight="true" outlineLevel="0" collapsed="false">
      <c r="A23" s="16" t="s">
        <v>23</v>
      </c>
      <c r="B23" s="14"/>
      <c r="C23" s="14"/>
      <c r="D23" s="14" t="n">
        <f aca="false">SUM(B23:C23)</f>
        <v>0</v>
      </c>
    </row>
    <row r="24" customFormat="false" ht="36.95" hidden="false" customHeight="true" outlineLevel="0" collapsed="false">
      <c r="A24" s="17" t="s">
        <v>24</v>
      </c>
      <c r="B24" s="14"/>
      <c r="C24" s="14"/>
      <c r="D24" s="14" t="n">
        <f aca="false">SUM(B24:C24)</f>
        <v>0</v>
      </c>
    </row>
    <row r="25" customFormat="false" ht="15.2" hidden="false" customHeight="true" outlineLevel="0" collapsed="false">
      <c r="A25" s="18" t="s">
        <v>25</v>
      </c>
      <c r="B25" s="19" t="n">
        <f aca="false">SUM(B20:B23)</f>
        <v>0</v>
      </c>
      <c r="C25" s="19" t="n">
        <f aca="false">SUM(C20:C23)</f>
        <v>0</v>
      </c>
      <c r="D25" s="19" t="n">
        <f aca="false">SUM(B25:C25)</f>
        <v>0</v>
      </c>
    </row>
    <row r="26" customFormat="false" ht="15.2" hidden="false" customHeight="true" outlineLevel="0" collapsed="false">
      <c r="A26" s="7" t="s">
        <v>26</v>
      </c>
      <c r="B26" s="7"/>
      <c r="C26" s="7"/>
      <c r="D26" s="7"/>
    </row>
    <row r="27" customFormat="false" ht="20.85" hidden="false" customHeight="true" outlineLevel="0" collapsed="false">
      <c r="A27" s="9" t="s">
        <v>27</v>
      </c>
      <c r="B27" s="11" t="s">
        <v>28</v>
      </c>
      <c r="C27" s="11"/>
      <c r="D27" s="11"/>
    </row>
    <row r="28" customFormat="false" ht="15.2" hidden="false" customHeight="true" outlineLevel="0" collapsed="false">
      <c r="A28" s="7" t="s">
        <v>29</v>
      </c>
      <c r="B28" s="7"/>
      <c r="C28" s="7"/>
      <c r="D28" s="7"/>
    </row>
    <row r="29" customFormat="false" ht="16.35" hidden="false" customHeight="true" outlineLevel="0" collapsed="false">
      <c r="A29" s="8" t="s">
        <v>30</v>
      </c>
      <c r="B29" s="8"/>
      <c r="C29" s="11"/>
      <c r="D29" s="11"/>
    </row>
    <row r="33" customFormat="false" ht="15.2" hidden="false" customHeight="true" outlineLevel="0" collapsed="false">
      <c r="A33" s="1" t="s">
        <v>31</v>
      </c>
    </row>
    <row r="35" customFormat="false" ht="12.2" hidden="false" customHeight="true" outlineLevel="0" collapsed="false"/>
    <row r="36" customFormat="false" ht="12.2" hidden="false" customHeight="true" outlineLevel="0" collapsed="false"/>
    <row r="37" customFormat="false" ht="12.75" hidden="false" customHeight="true" outlineLevel="0" collapsed="false">
      <c r="C37" s="2" t="s">
        <v>32</v>
      </c>
    </row>
    <row r="38" customFormat="false" ht="12.75" hidden="false" customHeight="true" outlineLevel="0" collapsed="false">
      <c r="C38" s="2" t="s">
        <v>33</v>
      </c>
    </row>
    <row r="39" customFormat="false" ht="12.75" hidden="false" customHeight="true" outlineLevel="0" collapsed="false">
      <c r="C39" s="2" t="s">
        <v>34</v>
      </c>
    </row>
    <row r="40" customFormat="false" ht="12.2" hidden="false" customHeight="true" outlineLevel="0" collapsed="false"/>
    <row r="65537" customFormat="false" ht="12.75" hidden="false" customHeight="true" outlineLevel="0" collapsed="false"/>
  </sheetData>
  <mergeCells count="21">
    <mergeCell ref="A3:D3"/>
    <mergeCell ref="A4:D4"/>
    <mergeCell ref="A5:D5"/>
    <mergeCell ref="B6:D6"/>
    <mergeCell ref="A7:D7"/>
    <mergeCell ref="B8:D8"/>
    <mergeCell ref="B9:D9"/>
    <mergeCell ref="B10:D10"/>
    <mergeCell ref="B11:D11"/>
    <mergeCell ref="B12:D12"/>
    <mergeCell ref="B13:D13"/>
    <mergeCell ref="B14:D14"/>
    <mergeCell ref="A15:D15"/>
    <mergeCell ref="B16:D16"/>
    <mergeCell ref="B17:D17"/>
    <mergeCell ref="A18:D18"/>
    <mergeCell ref="A26:D26"/>
    <mergeCell ref="B27:D27"/>
    <mergeCell ref="A28:D28"/>
    <mergeCell ref="A29:B29"/>
    <mergeCell ref="C29:D29"/>
  </mergeCells>
  <printOptions headings="false" gridLines="false" gridLinesSet="true" horizontalCentered="false" verticalCentered="false"/>
  <pageMargins left="0.7875" right="0.579861111111111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36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20" width="5.83"/>
    <col collapsed="false" customWidth="true" hidden="false" outlineLevel="0" max="2" min="2" style="21" width="54.64"/>
    <col collapsed="false" customWidth="true" hidden="false" outlineLevel="0" max="3" min="3" style="21" width="9.83"/>
    <col collapsed="false" customWidth="true" hidden="false" outlineLevel="0" max="4" min="4" style="20" width="9.12"/>
    <col collapsed="false" customWidth="true" hidden="false" outlineLevel="0" max="5" min="5" style="20" width="12.54"/>
    <col collapsed="false" customWidth="true" hidden="false" outlineLevel="0" max="6" min="6" style="20" width="16.11"/>
    <col collapsed="false" customWidth="true" hidden="false" outlineLevel="0" max="257" min="7" style="20" width="9.12"/>
    <col collapsed="false" customWidth="true" hidden="false" outlineLevel="0" max="1025" min="258" style="0" width="9.12"/>
  </cols>
  <sheetData>
    <row r="1" customFormat="false" ht="20.25" hidden="false" customHeight="false" outlineLevel="0" collapsed="false">
      <c r="A1" s="22"/>
      <c r="B1" s="23" t="s">
        <v>35</v>
      </c>
      <c r="C1" s="24" t="n">
        <v>0</v>
      </c>
    </row>
    <row r="2" customFormat="false" ht="15" hidden="false" customHeight="false" outlineLevel="0" collapsed="false">
      <c r="A2" s="22"/>
      <c r="B2" s="25" t="s">
        <v>36</v>
      </c>
      <c r="C2" s="25" t="n">
        <v>0</v>
      </c>
      <c r="D2" s="25"/>
      <c r="E2" s="25"/>
    </row>
    <row r="3" s="31" customFormat="true" ht="15.75" hidden="false" customHeight="false" outlineLevel="0" collapsed="false">
      <c r="A3" s="26" t="s">
        <v>37</v>
      </c>
      <c r="B3" s="27" t="s">
        <v>38</v>
      </c>
      <c r="C3" s="28" t="s">
        <v>39</v>
      </c>
      <c r="D3" s="26" t="s">
        <v>40</v>
      </c>
      <c r="E3" s="29" t="s">
        <v>41</v>
      </c>
      <c r="F3" s="30" t="s">
        <v>42</v>
      </c>
    </row>
    <row r="4" customFormat="false" ht="13.5" hidden="false" customHeight="false" outlineLevel="0" collapsed="false">
      <c r="A4" s="32" t="n">
        <v>1</v>
      </c>
      <c r="B4" s="33" t="s">
        <v>43</v>
      </c>
      <c r="C4" s="34" t="n">
        <v>0</v>
      </c>
      <c r="D4" s="35" t="s">
        <v>44</v>
      </c>
      <c r="E4" s="36"/>
      <c r="F4" s="37" t="n">
        <f aca="false">E4*C4</f>
        <v>0</v>
      </c>
    </row>
    <row r="5" customFormat="false" ht="12.75" hidden="false" customHeight="false" outlineLevel="0" collapsed="false">
      <c r="A5" s="38" t="n">
        <v>2</v>
      </c>
      <c r="B5" s="39" t="s">
        <v>45</v>
      </c>
      <c r="C5" s="40" t="n">
        <f aca="false">C4</f>
        <v>0</v>
      </c>
      <c r="D5" s="41" t="s">
        <v>44</v>
      </c>
      <c r="E5" s="40"/>
      <c r="F5" s="37" t="n">
        <f aca="false">E5*C5</f>
        <v>0</v>
      </c>
    </row>
    <row r="6" customFormat="false" ht="12.75" hidden="false" customHeight="false" outlineLevel="0" collapsed="false">
      <c r="A6" s="38" t="n">
        <v>3</v>
      </c>
      <c r="B6" s="39" t="s">
        <v>46</v>
      </c>
      <c r="C6" s="40" t="n">
        <v>0</v>
      </c>
      <c r="D6" s="41" t="s">
        <v>44</v>
      </c>
      <c r="E6" s="40"/>
      <c r="F6" s="37" t="n">
        <f aca="false">E6*C6</f>
        <v>0</v>
      </c>
    </row>
    <row r="7" customFormat="false" ht="12.75" hidden="false" customHeight="false" outlineLevel="0" collapsed="false">
      <c r="A7" s="38" t="n">
        <v>4</v>
      </c>
      <c r="B7" s="39" t="s">
        <v>47</v>
      </c>
      <c r="C7" s="40" t="n">
        <v>0</v>
      </c>
      <c r="D7" s="41" t="s">
        <v>44</v>
      </c>
      <c r="E7" s="40"/>
      <c r="F7" s="37" t="n">
        <f aca="false">E7*C7</f>
        <v>0</v>
      </c>
    </row>
    <row r="8" customFormat="false" ht="12.75" hidden="false" customHeight="false" outlineLevel="0" collapsed="false">
      <c r="A8" s="38" t="n">
        <v>5</v>
      </c>
      <c r="B8" s="42" t="s">
        <v>48</v>
      </c>
      <c r="C8" s="40" t="n">
        <v>0</v>
      </c>
      <c r="D8" s="41" t="s">
        <v>44</v>
      </c>
      <c r="E8" s="40"/>
      <c r="F8" s="37" t="n">
        <f aca="false">E8*C8</f>
        <v>0</v>
      </c>
    </row>
    <row r="9" customFormat="false" ht="12.75" hidden="false" customHeight="false" outlineLevel="0" collapsed="false">
      <c r="A9" s="38" t="n">
        <v>6</v>
      </c>
      <c r="B9" s="43" t="s">
        <v>49</v>
      </c>
      <c r="C9" s="40" t="n">
        <v>0</v>
      </c>
      <c r="D9" s="41" t="s">
        <v>44</v>
      </c>
      <c r="E9" s="40"/>
      <c r="F9" s="37" t="n">
        <f aca="false">E9*C9</f>
        <v>0</v>
      </c>
    </row>
    <row r="10" customFormat="false" ht="12.75" hidden="false" customHeight="false" outlineLevel="0" collapsed="false">
      <c r="A10" s="38" t="n">
        <v>7</v>
      </c>
      <c r="B10" s="43" t="s">
        <v>50</v>
      </c>
      <c r="C10" s="40" t="n">
        <v>0</v>
      </c>
      <c r="D10" s="41" t="s">
        <v>44</v>
      </c>
      <c r="E10" s="40"/>
      <c r="F10" s="37" t="n">
        <f aca="false">E10*C10</f>
        <v>0</v>
      </c>
    </row>
    <row r="11" customFormat="false" ht="12.75" hidden="false" customHeight="false" outlineLevel="0" collapsed="false">
      <c r="A11" s="38" t="n">
        <v>8</v>
      </c>
      <c r="B11" s="43" t="s">
        <v>51</v>
      </c>
      <c r="C11" s="40" t="n">
        <v>0</v>
      </c>
      <c r="D11" s="41" t="s">
        <v>52</v>
      </c>
      <c r="E11" s="40"/>
      <c r="F11" s="37" t="n">
        <f aca="false">E11*C11</f>
        <v>0</v>
      </c>
    </row>
    <row r="12" customFormat="false" ht="12.75" hidden="false" customHeight="false" outlineLevel="0" collapsed="false">
      <c r="A12" s="38" t="n">
        <v>9</v>
      </c>
      <c r="B12" s="39" t="s">
        <v>53</v>
      </c>
      <c r="C12" s="40" t="n">
        <v>0</v>
      </c>
      <c r="D12" s="41" t="s">
        <v>52</v>
      </c>
      <c r="E12" s="40"/>
      <c r="F12" s="37" t="n">
        <f aca="false">E12*C12</f>
        <v>0</v>
      </c>
    </row>
    <row r="13" customFormat="false" ht="12.75" hidden="false" customHeight="false" outlineLevel="0" collapsed="false">
      <c r="A13" s="38" t="n">
        <v>10</v>
      </c>
      <c r="B13" s="39" t="s">
        <v>54</v>
      </c>
      <c r="C13" s="40" t="n">
        <v>0</v>
      </c>
      <c r="D13" s="41" t="s">
        <v>44</v>
      </c>
      <c r="E13" s="40"/>
      <c r="F13" s="37" t="n">
        <f aca="false">E13*C13</f>
        <v>0</v>
      </c>
    </row>
    <row r="14" customFormat="false" ht="12.75" hidden="false" customHeight="false" outlineLevel="0" collapsed="false">
      <c r="A14" s="38" t="n">
        <v>11</v>
      </c>
      <c r="B14" s="39" t="s">
        <v>55</v>
      </c>
      <c r="C14" s="40" t="n">
        <v>0</v>
      </c>
      <c r="D14" s="41" t="s">
        <v>44</v>
      </c>
      <c r="E14" s="40"/>
      <c r="F14" s="37" t="n">
        <f aca="false">E14*C14</f>
        <v>0</v>
      </c>
    </row>
    <row r="15" customFormat="false" ht="12.75" hidden="false" customHeight="false" outlineLevel="0" collapsed="false">
      <c r="A15" s="38" t="n">
        <v>12</v>
      </c>
      <c r="B15" s="39" t="s">
        <v>56</v>
      </c>
      <c r="C15" s="40" t="n">
        <v>0</v>
      </c>
      <c r="D15" s="41" t="s">
        <v>52</v>
      </c>
      <c r="E15" s="40"/>
      <c r="F15" s="37" t="n">
        <f aca="false">E15*C15</f>
        <v>0</v>
      </c>
    </row>
    <row r="16" customFormat="false" ht="12.75" hidden="false" customHeight="false" outlineLevel="0" collapsed="false">
      <c r="A16" s="38" t="n">
        <v>13</v>
      </c>
      <c r="B16" s="39" t="s">
        <v>57</v>
      </c>
      <c r="C16" s="40" t="n">
        <v>0</v>
      </c>
      <c r="D16" s="41" t="s">
        <v>44</v>
      </c>
      <c r="E16" s="40"/>
      <c r="F16" s="37" t="n">
        <f aca="false">E16*C16</f>
        <v>0</v>
      </c>
    </row>
    <row r="17" customFormat="false" ht="12.75" hidden="false" customHeight="false" outlineLevel="0" collapsed="false">
      <c r="A17" s="38" t="n">
        <v>14</v>
      </c>
      <c r="B17" s="39" t="s">
        <v>58</v>
      </c>
      <c r="C17" s="40" t="n">
        <v>0</v>
      </c>
      <c r="D17" s="41" t="s">
        <v>52</v>
      </c>
      <c r="E17" s="40"/>
      <c r="F17" s="37" t="n">
        <f aca="false">E17*C17</f>
        <v>0</v>
      </c>
    </row>
    <row r="18" customFormat="false" ht="12.75" hidden="false" customHeight="false" outlineLevel="0" collapsed="false">
      <c r="A18" s="38" t="n">
        <v>15</v>
      </c>
      <c r="B18" s="39" t="s">
        <v>59</v>
      </c>
      <c r="C18" s="40" t="n">
        <v>0</v>
      </c>
      <c r="D18" s="41" t="s">
        <v>60</v>
      </c>
      <c r="E18" s="40"/>
      <c r="F18" s="37" t="n">
        <f aca="false">E18*C18</f>
        <v>0</v>
      </c>
    </row>
    <row r="19" customFormat="false" ht="12.75" hidden="false" customHeight="false" outlineLevel="0" collapsed="false">
      <c r="A19" s="38" t="n">
        <v>16</v>
      </c>
      <c r="B19" s="39" t="s">
        <v>61</v>
      </c>
      <c r="C19" s="40" t="n">
        <v>0</v>
      </c>
      <c r="D19" s="44" t="s">
        <v>44</v>
      </c>
      <c r="E19" s="40"/>
      <c r="F19" s="37" t="n">
        <f aca="false">E19*C19</f>
        <v>0</v>
      </c>
    </row>
    <row r="20" customFormat="false" ht="12.75" hidden="false" customHeight="false" outlineLevel="0" collapsed="false">
      <c r="A20" s="38" t="n">
        <v>17</v>
      </c>
      <c r="B20" s="43" t="s">
        <v>62</v>
      </c>
      <c r="C20" s="40" t="n">
        <v>8</v>
      </c>
      <c r="D20" s="41" t="s">
        <v>52</v>
      </c>
      <c r="E20" s="40" t="n">
        <v>220</v>
      </c>
      <c r="F20" s="37" t="n">
        <f aca="false">E20*C20</f>
        <v>1760</v>
      </c>
    </row>
    <row r="21" s="45" customFormat="true" ht="12.75" hidden="false" customHeight="false" outlineLevel="0" collapsed="false">
      <c r="A21" s="38" t="n">
        <v>18</v>
      </c>
      <c r="B21" s="43" t="s">
        <v>63</v>
      </c>
      <c r="C21" s="40" t="n">
        <v>0</v>
      </c>
      <c r="D21" s="41" t="s">
        <v>52</v>
      </c>
      <c r="E21" s="40"/>
      <c r="F21" s="37" t="n">
        <f aca="false">E21*C21</f>
        <v>0</v>
      </c>
      <c r="J21" s="20"/>
      <c r="K21" s="20"/>
    </row>
    <row r="22" customFormat="false" ht="12.75" hidden="false" customHeight="false" outlineLevel="0" collapsed="false">
      <c r="A22" s="38" t="n">
        <v>19</v>
      </c>
      <c r="B22" s="39" t="s">
        <v>64</v>
      </c>
      <c r="C22" s="40" t="n">
        <v>0</v>
      </c>
      <c r="D22" s="46" t="s">
        <v>52</v>
      </c>
      <c r="E22" s="40"/>
      <c r="F22" s="37" t="n">
        <f aca="false">E22*C22</f>
        <v>0</v>
      </c>
    </row>
    <row r="23" customFormat="false" ht="12.75" hidden="false" customHeight="false" outlineLevel="0" collapsed="false">
      <c r="A23" s="38" t="n">
        <v>20</v>
      </c>
      <c r="B23" s="39" t="s">
        <v>65</v>
      </c>
      <c r="C23" s="40" t="n">
        <v>1</v>
      </c>
      <c r="D23" s="46" t="s">
        <v>52</v>
      </c>
      <c r="E23" s="40" t="n">
        <v>89</v>
      </c>
      <c r="F23" s="37" t="n">
        <f aca="false">E23*C23</f>
        <v>89</v>
      </c>
    </row>
    <row r="24" customFormat="false" ht="12.75" hidden="false" customHeight="false" outlineLevel="0" collapsed="false">
      <c r="A24" s="38" t="n">
        <v>21</v>
      </c>
      <c r="B24" s="39" t="s">
        <v>66</v>
      </c>
      <c r="C24" s="40" t="n">
        <v>1</v>
      </c>
      <c r="D24" s="46" t="s">
        <v>52</v>
      </c>
      <c r="E24" s="40" t="n">
        <v>45</v>
      </c>
      <c r="F24" s="37" t="n">
        <f aca="false">E24*C24</f>
        <v>45</v>
      </c>
    </row>
    <row r="25" customFormat="false" ht="12.75" hidden="false" customHeight="false" outlineLevel="0" collapsed="false">
      <c r="A25" s="38" t="n">
        <v>22</v>
      </c>
      <c r="B25" s="47" t="s">
        <v>67</v>
      </c>
      <c r="C25" s="40" t="n">
        <v>0</v>
      </c>
      <c r="D25" s="46" t="s">
        <v>52</v>
      </c>
      <c r="E25" s="40"/>
      <c r="F25" s="37" t="n">
        <f aca="false">E25*C25</f>
        <v>0</v>
      </c>
    </row>
    <row r="26" s="48" customFormat="true" ht="12.75" hidden="false" customHeight="false" outlineLevel="0" collapsed="false">
      <c r="A26" s="38" t="n">
        <v>23</v>
      </c>
      <c r="B26" s="39" t="s">
        <v>68</v>
      </c>
      <c r="C26" s="40" t="n">
        <v>0</v>
      </c>
      <c r="D26" s="46" t="s">
        <v>52</v>
      </c>
      <c r="E26" s="40"/>
      <c r="F26" s="37" t="n">
        <f aca="false">E26*C26</f>
        <v>0</v>
      </c>
    </row>
    <row r="27" customFormat="false" ht="12.75" hidden="false" customHeight="false" outlineLevel="0" collapsed="false">
      <c r="A27" s="38" t="n">
        <v>24</v>
      </c>
      <c r="B27" s="39" t="s">
        <v>69</v>
      </c>
      <c r="C27" s="40" t="n">
        <v>2</v>
      </c>
      <c r="D27" s="46" t="s">
        <v>52</v>
      </c>
      <c r="E27" s="40" t="n">
        <v>34</v>
      </c>
      <c r="F27" s="37" t="n">
        <f aca="false">E27*C27</f>
        <v>68</v>
      </c>
    </row>
    <row r="28" customFormat="false" ht="12.75" hidden="false" customHeight="false" outlineLevel="0" collapsed="false">
      <c r="A28" s="38" t="n">
        <v>25</v>
      </c>
      <c r="B28" s="39" t="s">
        <v>70</v>
      </c>
      <c r="C28" s="40" t="n">
        <v>4</v>
      </c>
      <c r="D28" s="46" t="s">
        <v>52</v>
      </c>
      <c r="E28" s="40" t="n">
        <v>124.5</v>
      </c>
      <c r="F28" s="37" t="n">
        <f aca="false">E28*C28</f>
        <v>498</v>
      </c>
    </row>
    <row r="29" customFormat="false" ht="12.75" hidden="false" customHeight="false" outlineLevel="0" collapsed="false">
      <c r="A29" s="38" t="n">
        <v>26</v>
      </c>
      <c r="B29" s="39" t="s">
        <v>71</v>
      </c>
      <c r="C29" s="40" t="n">
        <v>4</v>
      </c>
      <c r="D29" s="46" t="s">
        <v>52</v>
      </c>
      <c r="E29" s="40" t="n">
        <v>19.5</v>
      </c>
      <c r="F29" s="37" t="n">
        <f aca="false">E29*C29</f>
        <v>78</v>
      </c>
    </row>
    <row r="30" customFormat="false" ht="12.75" hidden="false" customHeight="false" outlineLevel="0" collapsed="false">
      <c r="A30" s="38" t="n">
        <v>27</v>
      </c>
      <c r="B30" s="39" t="s">
        <v>72</v>
      </c>
      <c r="C30" s="40" t="n">
        <v>8</v>
      </c>
      <c r="D30" s="46" t="s">
        <v>52</v>
      </c>
      <c r="E30" s="40" t="n">
        <v>12</v>
      </c>
      <c r="F30" s="37" t="n">
        <f aca="false">E30*C30</f>
        <v>96</v>
      </c>
    </row>
    <row r="31" customFormat="false" ht="12.75" hidden="false" customHeight="false" outlineLevel="0" collapsed="false">
      <c r="A31" s="38" t="n">
        <v>28</v>
      </c>
      <c r="B31" s="39" t="s">
        <v>73</v>
      </c>
      <c r="C31" s="40" t="n">
        <v>8</v>
      </c>
      <c r="D31" s="46" t="s">
        <v>52</v>
      </c>
      <c r="E31" s="40" t="n">
        <v>2.6</v>
      </c>
      <c r="F31" s="37" t="n">
        <f aca="false">E31*C31</f>
        <v>20.8</v>
      </c>
    </row>
    <row r="32" customFormat="false" ht="12.75" hidden="false" customHeight="false" outlineLevel="0" collapsed="false">
      <c r="A32" s="38" t="n">
        <v>29</v>
      </c>
      <c r="B32" s="39" t="s">
        <v>74</v>
      </c>
      <c r="C32" s="40" t="n">
        <v>0</v>
      </c>
      <c r="D32" s="46" t="s">
        <v>52</v>
      </c>
      <c r="E32" s="40"/>
      <c r="F32" s="37" t="n">
        <f aca="false">E32*C32</f>
        <v>0</v>
      </c>
    </row>
    <row r="33" customFormat="false" ht="12.75" hidden="false" customHeight="false" outlineLevel="0" collapsed="false">
      <c r="A33" s="38" t="n">
        <v>30</v>
      </c>
      <c r="B33" s="43" t="s">
        <v>75</v>
      </c>
      <c r="C33" s="40" t="n">
        <v>2</v>
      </c>
      <c r="D33" s="46" t="s">
        <v>52</v>
      </c>
      <c r="E33" s="40" t="n">
        <v>320</v>
      </c>
      <c r="F33" s="37" t="n">
        <f aca="false">E33*C33</f>
        <v>640</v>
      </c>
    </row>
    <row r="34" customFormat="false" ht="13.5" hidden="false" customHeight="false" outlineLevel="0" collapsed="false">
      <c r="A34" s="49" t="n">
        <v>31</v>
      </c>
      <c r="B34" s="50" t="s">
        <v>76</v>
      </c>
      <c r="C34" s="51" t="n">
        <v>1</v>
      </c>
      <c r="D34" s="52" t="s">
        <v>77</v>
      </c>
      <c r="E34" s="51" t="n">
        <v>5000</v>
      </c>
      <c r="F34" s="37" t="n">
        <f aca="false">E34*C34</f>
        <v>5000</v>
      </c>
    </row>
    <row r="35" customFormat="false" ht="13.5" hidden="false" customHeight="false" outlineLevel="0" collapsed="false">
      <c r="C35" s="53" t="n">
        <v>0</v>
      </c>
    </row>
    <row r="36" customFormat="false" ht="15.75" hidden="false" customHeight="false" outlineLevel="0" collapsed="false">
      <c r="A36" s="54"/>
      <c r="B36" s="55" t="s">
        <v>78</v>
      </c>
      <c r="C36" s="56" t="n">
        <v>0</v>
      </c>
      <c r="D36" s="57"/>
      <c r="E36" s="58"/>
      <c r="F36" s="59" t="n">
        <f aca="false">SUM(F4:F34)</f>
        <v>8294.8</v>
      </c>
    </row>
  </sheetData>
  <mergeCells count="1">
    <mergeCell ref="B2:E2"/>
  </mergeCells>
  <printOptions headings="false" gridLines="false" gridLinesSet="true" horizontalCentered="false" verticalCentered="false"/>
  <pageMargins left="0.984027777777778" right="0.196527777777778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8"/>
  <sheetViews>
    <sheetView showFormulas="false" showGridLines="true" showRowColHeaders="true" showZeros="true" rightToLeft="false" tabSelected="false" showOutlineSymbols="true" defaultGridColor="true" view="pageBreakPreview" topLeftCell="A30" colorId="64" zoomScale="70" zoomScaleNormal="100" zoomScalePageLayoutView="70" workbookViewId="0">
      <selection pane="topLeft" activeCell="F69" activeCellId="0" sqref="F69"/>
    </sheetView>
  </sheetViews>
  <sheetFormatPr defaultRowHeight="12.75" zeroHeight="false" outlineLevelRow="0" outlineLevelCol="0"/>
  <cols>
    <col collapsed="false" customWidth="true" hidden="false" outlineLevel="0" max="1" min="1" style="20" width="5.83"/>
    <col collapsed="false" customWidth="true" hidden="false" outlineLevel="0" max="2" min="2" style="21" width="54.64"/>
    <col collapsed="false" customWidth="true" hidden="false" outlineLevel="0" max="3" min="3" style="21" width="9.83"/>
    <col collapsed="false" customWidth="true" hidden="false" outlineLevel="0" max="4" min="4" style="20" width="9.12"/>
    <col collapsed="false" customWidth="true" hidden="false" outlineLevel="0" max="5" min="5" style="20" width="11.26"/>
    <col collapsed="false" customWidth="true" hidden="false" outlineLevel="0" max="6" min="6" style="20" width="16.11"/>
    <col collapsed="false" customWidth="true" hidden="false" outlineLevel="0" max="257" min="7" style="20" width="9.12"/>
    <col collapsed="false" customWidth="true" hidden="false" outlineLevel="0" max="1025" min="258" style="0" width="9.12"/>
  </cols>
  <sheetData>
    <row r="1" customFormat="false" ht="20.25" hidden="false" customHeight="false" outlineLevel="0" collapsed="false">
      <c r="A1" s="22"/>
      <c r="B1" s="60" t="s">
        <v>35</v>
      </c>
      <c r="C1" s="24" t="n">
        <v>0</v>
      </c>
    </row>
    <row r="2" customFormat="false" ht="16.5" hidden="false" customHeight="false" outlineLevel="0" collapsed="false">
      <c r="A2" s="22"/>
      <c r="B2" s="23" t="s">
        <v>79</v>
      </c>
      <c r="C2" s="61" t="n">
        <v>0</v>
      </c>
    </row>
    <row r="3" s="31" customFormat="true" ht="15.75" hidden="false" customHeight="false" outlineLevel="0" collapsed="false">
      <c r="A3" s="26" t="s">
        <v>37</v>
      </c>
      <c r="B3" s="27" t="s">
        <v>38</v>
      </c>
      <c r="C3" s="28" t="s">
        <v>39</v>
      </c>
      <c r="D3" s="26" t="s">
        <v>40</v>
      </c>
      <c r="E3" s="29" t="s">
        <v>41</v>
      </c>
      <c r="F3" s="30" t="s">
        <v>42</v>
      </c>
    </row>
    <row r="4" customFormat="false" ht="13.5" hidden="false" customHeight="false" outlineLevel="0" collapsed="false">
      <c r="A4" s="32" t="n">
        <v>1</v>
      </c>
      <c r="B4" s="33" t="s">
        <v>43</v>
      </c>
      <c r="C4" s="34" t="n">
        <f aca="false">C6+C7</f>
        <v>318</v>
      </c>
      <c r="D4" s="35" t="s">
        <v>44</v>
      </c>
      <c r="E4" s="36" t="n">
        <v>9.6</v>
      </c>
      <c r="F4" s="37" t="n">
        <f aca="false">E4*C4</f>
        <v>3052.8</v>
      </c>
    </row>
    <row r="5" customFormat="false" ht="12.75" hidden="false" customHeight="false" outlineLevel="0" collapsed="false">
      <c r="A5" s="38" t="n">
        <v>2</v>
      </c>
      <c r="B5" s="39" t="s">
        <v>45</v>
      </c>
      <c r="C5" s="40" t="n">
        <f aca="false">C4</f>
        <v>318</v>
      </c>
      <c r="D5" s="41" t="s">
        <v>44</v>
      </c>
      <c r="E5" s="40" t="n">
        <v>19.2</v>
      </c>
      <c r="F5" s="37" t="n">
        <f aca="false">E5*C5</f>
        <v>6105.6</v>
      </c>
    </row>
    <row r="6" customFormat="false" ht="12.75" hidden="false" customHeight="false" outlineLevel="0" collapsed="false">
      <c r="A6" s="38" t="n">
        <v>3</v>
      </c>
      <c r="B6" s="39" t="s">
        <v>80</v>
      </c>
      <c r="C6" s="40" t="n">
        <v>306</v>
      </c>
      <c r="D6" s="41" t="s">
        <v>44</v>
      </c>
      <c r="E6" s="40" t="n">
        <v>420</v>
      </c>
      <c r="F6" s="37" t="n">
        <f aca="false">E6*C6</f>
        <v>128520</v>
      </c>
    </row>
    <row r="7" customFormat="false" ht="12.75" hidden="false" customHeight="false" outlineLevel="0" collapsed="false">
      <c r="A7" s="38" t="n">
        <v>4</v>
      </c>
      <c r="B7" s="39" t="s">
        <v>47</v>
      </c>
      <c r="C7" s="40" t="n">
        <v>12</v>
      </c>
      <c r="D7" s="41" t="s">
        <v>44</v>
      </c>
      <c r="E7" s="40" t="n">
        <v>1650</v>
      </c>
      <c r="F7" s="37" t="n">
        <f aca="false">E7*C7</f>
        <v>19800</v>
      </c>
    </row>
    <row r="8" customFormat="false" ht="12.75" hidden="false" customHeight="false" outlineLevel="0" collapsed="false">
      <c r="A8" s="38" t="n">
        <v>5</v>
      </c>
      <c r="B8" s="39" t="s">
        <v>81</v>
      </c>
      <c r="C8" s="40" t="n">
        <v>2</v>
      </c>
      <c r="D8" s="41" t="s">
        <v>52</v>
      </c>
      <c r="E8" s="40" t="n">
        <v>2880</v>
      </c>
      <c r="F8" s="37" t="n">
        <f aca="false">E8*C8</f>
        <v>5760</v>
      </c>
    </row>
    <row r="9" customFormat="false" ht="12.75" hidden="false" customHeight="false" outlineLevel="0" collapsed="false">
      <c r="A9" s="38" t="n">
        <v>6</v>
      </c>
      <c r="B9" s="42" t="s">
        <v>82</v>
      </c>
      <c r="C9" s="40" t="n">
        <v>24</v>
      </c>
      <c r="D9" s="41" t="s">
        <v>83</v>
      </c>
      <c r="E9" s="62" t="n">
        <v>61.8</v>
      </c>
      <c r="F9" s="37" t="n">
        <f aca="false">E9*C9</f>
        <v>1483.2</v>
      </c>
    </row>
    <row r="10" customFormat="false" ht="12.75" hidden="false" customHeight="false" outlineLevel="0" collapsed="false">
      <c r="A10" s="38" t="n">
        <v>7</v>
      </c>
      <c r="B10" s="42" t="s">
        <v>84</v>
      </c>
      <c r="C10" s="40" t="n">
        <v>4</v>
      </c>
      <c r="D10" s="41" t="s">
        <v>83</v>
      </c>
      <c r="E10" s="62" t="n">
        <v>1958</v>
      </c>
      <c r="F10" s="37" t="n">
        <f aca="false">E10*C10</f>
        <v>7832</v>
      </c>
    </row>
    <row r="11" customFormat="false" ht="12.75" hidden="false" customHeight="false" outlineLevel="0" collapsed="false">
      <c r="A11" s="38" t="n">
        <v>8</v>
      </c>
      <c r="B11" s="42" t="s">
        <v>85</v>
      </c>
      <c r="C11" s="40" t="n">
        <v>4</v>
      </c>
      <c r="D11" s="41" t="s">
        <v>52</v>
      </c>
      <c r="E11" s="62" t="n">
        <v>980</v>
      </c>
      <c r="F11" s="37" t="n">
        <f aca="false">E11*C11</f>
        <v>3920</v>
      </c>
    </row>
    <row r="12" customFormat="false" ht="12.75" hidden="false" customHeight="false" outlineLevel="0" collapsed="false">
      <c r="A12" s="38" t="n">
        <v>9</v>
      </c>
      <c r="B12" s="42" t="s">
        <v>86</v>
      </c>
      <c r="C12" s="40" t="n">
        <v>0.25</v>
      </c>
      <c r="D12" s="41" t="s">
        <v>87</v>
      </c>
      <c r="E12" s="62" t="n">
        <v>5000</v>
      </c>
      <c r="F12" s="37" t="n">
        <f aca="false">E12*C12</f>
        <v>1250</v>
      </c>
    </row>
    <row r="13" customFormat="false" ht="12.75" hidden="false" customHeight="false" outlineLevel="0" collapsed="false">
      <c r="A13" s="38" t="n">
        <v>10</v>
      </c>
      <c r="B13" s="42" t="s">
        <v>88</v>
      </c>
      <c r="C13" s="40" t="n">
        <v>55</v>
      </c>
      <c r="D13" s="41" t="s">
        <v>44</v>
      </c>
      <c r="E13" s="62" t="n">
        <v>461</v>
      </c>
      <c r="F13" s="37" t="n">
        <f aca="false">E13*C13</f>
        <v>25355</v>
      </c>
    </row>
    <row r="14" customFormat="false" ht="12.75" hidden="false" customHeight="false" outlineLevel="0" collapsed="false">
      <c r="A14" s="38" t="n">
        <v>11</v>
      </c>
      <c r="B14" s="42" t="s">
        <v>89</v>
      </c>
      <c r="C14" s="40" t="n">
        <v>55</v>
      </c>
      <c r="D14" s="41" t="s">
        <v>44</v>
      </c>
      <c r="E14" s="62" t="n">
        <v>180</v>
      </c>
      <c r="F14" s="37" t="n">
        <f aca="false">E14*C14</f>
        <v>9900</v>
      </c>
    </row>
    <row r="15" customFormat="false" ht="12.75" hidden="false" customHeight="false" outlineLevel="0" collapsed="false">
      <c r="A15" s="38" t="n">
        <v>12</v>
      </c>
      <c r="B15" s="42" t="s">
        <v>90</v>
      </c>
      <c r="C15" s="40" t="n">
        <v>318</v>
      </c>
      <c r="D15" s="41" t="s">
        <v>44</v>
      </c>
      <c r="E15" s="62" t="n">
        <v>75</v>
      </c>
      <c r="F15" s="37" t="n">
        <f aca="false">E15*C15</f>
        <v>23850</v>
      </c>
    </row>
    <row r="16" customFormat="false" ht="12.75" hidden="false" customHeight="false" outlineLevel="0" collapsed="false">
      <c r="A16" s="38" t="n">
        <v>13</v>
      </c>
      <c r="B16" s="42" t="s">
        <v>91</v>
      </c>
      <c r="C16" s="40" t="n">
        <v>25</v>
      </c>
      <c r="D16" s="41" t="s">
        <v>44</v>
      </c>
      <c r="E16" s="62" t="n">
        <v>49</v>
      </c>
      <c r="F16" s="37" t="n">
        <f aca="false">E16*C16</f>
        <v>1225</v>
      </c>
    </row>
    <row r="17" customFormat="false" ht="12.75" hidden="false" customHeight="false" outlineLevel="0" collapsed="false">
      <c r="A17" s="38" t="n">
        <v>14</v>
      </c>
      <c r="B17" s="42" t="s">
        <v>92</v>
      </c>
      <c r="C17" s="40" t="n">
        <v>6</v>
      </c>
      <c r="D17" s="41" t="s">
        <v>44</v>
      </c>
      <c r="E17" s="62" t="n">
        <v>1258</v>
      </c>
      <c r="F17" s="37" t="n">
        <f aca="false">E17*C17</f>
        <v>7548</v>
      </c>
    </row>
    <row r="18" customFormat="false" ht="12.75" hidden="false" customHeight="false" outlineLevel="0" collapsed="false">
      <c r="A18" s="38" t="n">
        <v>15</v>
      </c>
      <c r="B18" s="42" t="s">
        <v>48</v>
      </c>
      <c r="C18" s="40" t="n">
        <f aca="false">C4*1.05</f>
        <v>333.9</v>
      </c>
      <c r="D18" s="41" t="s">
        <v>44</v>
      </c>
      <c r="E18" s="40" t="n">
        <v>39.31</v>
      </c>
      <c r="F18" s="37" t="n">
        <f aca="false">E18*C18</f>
        <v>13125.609</v>
      </c>
    </row>
    <row r="19" customFormat="false" ht="12.75" hidden="false" customHeight="false" outlineLevel="0" collapsed="false">
      <c r="A19" s="38" t="n">
        <v>16</v>
      </c>
      <c r="B19" s="43" t="s">
        <v>49</v>
      </c>
      <c r="C19" s="40" t="n">
        <f aca="false">C18</f>
        <v>333.9</v>
      </c>
      <c r="D19" s="41" t="s">
        <v>44</v>
      </c>
      <c r="E19" s="40" t="n">
        <v>3</v>
      </c>
      <c r="F19" s="37" t="n">
        <f aca="false">E19*C19</f>
        <v>1001.7</v>
      </c>
    </row>
    <row r="20" customFormat="false" ht="12.75" hidden="false" customHeight="false" outlineLevel="0" collapsed="false">
      <c r="A20" s="38" t="n">
        <v>17</v>
      </c>
      <c r="B20" s="43" t="s">
        <v>50</v>
      </c>
      <c r="C20" s="40" t="n">
        <f aca="false">C19</f>
        <v>333.9</v>
      </c>
      <c r="D20" s="41" t="s">
        <v>44</v>
      </c>
      <c r="E20" s="40" t="n">
        <v>2</v>
      </c>
      <c r="F20" s="37" t="n">
        <f aca="false">E20*C20</f>
        <v>667.8</v>
      </c>
    </row>
    <row r="21" customFormat="false" ht="12.75" hidden="false" customHeight="false" outlineLevel="0" collapsed="false">
      <c r="A21" s="38" t="n">
        <v>18</v>
      </c>
      <c r="B21" s="43" t="s">
        <v>51</v>
      </c>
      <c r="C21" s="40" t="n">
        <v>2</v>
      </c>
      <c r="D21" s="41" t="s">
        <v>52</v>
      </c>
      <c r="E21" s="40" t="n">
        <v>283.8</v>
      </c>
      <c r="F21" s="37" t="n">
        <f aca="false">E21*C21</f>
        <v>567.6</v>
      </c>
    </row>
    <row r="22" customFormat="false" ht="12.75" hidden="false" customHeight="false" outlineLevel="0" collapsed="false">
      <c r="A22" s="38" t="n">
        <v>19</v>
      </c>
      <c r="B22" s="39" t="s">
        <v>53</v>
      </c>
      <c r="C22" s="40" t="n">
        <v>2</v>
      </c>
      <c r="D22" s="41" t="s">
        <v>52</v>
      </c>
      <c r="E22" s="40" t="n">
        <v>245.1</v>
      </c>
      <c r="F22" s="37" t="n">
        <f aca="false">E22*C22</f>
        <v>490.2</v>
      </c>
    </row>
    <row r="23" customFormat="false" ht="12.75" hidden="false" customHeight="false" outlineLevel="0" collapsed="false">
      <c r="A23" s="38" t="n">
        <v>20</v>
      </c>
      <c r="B23" s="39" t="s">
        <v>54</v>
      </c>
      <c r="C23" s="40" t="n">
        <v>333.9</v>
      </c>
      <c r="D23" s="41" t="s">
        <v>44</v>
      </c>
      <c r="E23" s="40" t="n">
        <v>26.86</v>
      </c>
      <c r="F23" s="37" t="n">
        <f aca="false">E23*C23</f>
        <v>8968.554</v>
      </c>
    </row>
    <row r="24" customFormat="false" ht="12.75" hidden="false" customHeight="false" outlineLevel="0" collapsed="false">
      <c r="A24" s="38" t="n">
        <v>21</v>
      </c>
      <c r="B24" s="39" t="s">
        <v>55</v>
      </c>
      <c r="C24" s="40" t="n">
        <v>28</v>
      </c>
      <c r="D24" s="41" t="s">
        <v>44</v>
      </c>
      <c r="E24" s="40" t="n">
        <v>51.2</v>
      </c>
      <c r="F24" s="37" t="n">
        <f aca="false">E24*C24</f>
        <v>1433.6</v>
      </c>
    </row>
    <row r="25" customFormat="false" ht="12.75" hidden="false" customHeight="false" outlineLevel="0" collapsed="false">
      <c r="A25" s="38" t="n">
        <v>22</v>
      </c>
      <c r="B25" s="39" t="s">
        <v>56</v>
      </c>
      <c r="C25" s="40" t="n">
        <v>1</v>
      </c>
      <c r="D25" s="41" t="s">
        <v>52</v>
      </c>
      <c r="E25" s="40" t="n">
        <v>1500</v>
      </c>
      <c r="F25" s="37" t="n">
        <f aca="false">E25*C25</f>
        <v>1500</v>
      </c>
    </row>
    <row r="26" customFormat="false" ht="12.75" hidden="false" customHeight="false" outlineLevel="0" collapsed="false">
      <c r="A26" s="38" t="n">
        <v>23</v>
      </c>
      <c r="B26" s="39" t="s">
        <v>57</v>
      </c>
      <c r="C26" s="40" t="n">
        <f aca="false">C4</f>
        <v>318</v>
      </c>
      <c r="D26" s="41" t="s">
        <v>44</v>
      </c>
      <c r="E26" s="40" t="n">
        <v>32.17</v>
      </c>
      <c r="F26" s="37" t="n">
        <f aca="false">E26*C26</f>
        <v>10230.06</v>
      </c>
    </row>
    <row r="27" customFormat="false" ht="12.75" hidden="false" customHeight="false" outlineLevel="0" collapsed="false">
      <c r="A27" s="38" t="n">
        <v>24</v>
      </c>
      <c r="B27" s="39" t="s">
        <v>58</v>
      </c>
      <c r="C27" s="40" t="n">
        <v>2</v>
      </c>
      <c r="D27" s="41" t="s">
        <v>52</v>
      </c>
      <c r="E27" s="40" t="n">
        <v>2400</v>
      </c>
      <c r="F27" s="37" t="n">
        <f aca="false">E27*C27</f>
        <v>4800</v>
      </c>
    </row>
    <row r="28" customFormat="false" ht="12.75" hidden="false" customHeight="false" outlineLevel="0" collapsed="false">
      <c r="A28" s="38" t="n">
        <v>25</v>
      </c>
      <c r="B28" s="39" t="s">
        <v>59</v>
      </c>
      <c r="C28" s="40" t="n">
        <v>1</v>
      </c>
      <c r="D28" s="41" t="s">
        <v>60</v>
      </c>
      <c r="E28" s="40" t="n">
        <v>2200</v>
      </c>
      <c r="F28" s="37" t="n">
        <f aca="false">E28*C28</f>
        <v>2200</v>
      </c>
    </row>
    <row r="29" customFormat="false" ht="12.75" hidden="false" customHeight="false" outlineLevel="0" collapsed="false">
      <c r="A29" s="38" t="n">
        <v>26</v>
      </c>
      <c r="B29" s="43" t="s">
        <v>93</v>
      </c>
      <c r="C29" s="40" t="n">
        <f aca="false">C4*1.05</f>
        <v>333.9</v>
      </c>
      <c r="D29" s="44" t="s">
        <v>44</v>
      </c>
      <c r="E29" s="40" t="n">
        <v>26.4</v>
      </c>
      <c r="F29" s="37" t="n">
        <f aca="false">E29*C29</f>
        <v>8814.96</v>
      </c>
    </row>
    <row r="30" customFormat="false" ht="12.75" hidden="false" customHeight="false" outlineLevel="0" collapsed="false">
      <c r="A30" s="38" t="n">
        <v>27</v>
      </c>
      <c r="B30" s="39" t="s">
        <v>94</v>
      </c>
      <c r="C30" s="40" t="n">
        <f aca="false">C29</f>
        <v>333.9</v>
      </c>
      <c r="D30" s="44" t="s">
        <v>44</v>
      </c>
      <c r="E30" s="40" t="n">
        <v>4.09</v>
      </c>
      <c r="F30" s="37" t="n">
        <f aca="false">E30*C30</f>
        <v>1365.651</v>
      </c>
    </row>
    <row r="31" customFormat="false" ht="12.75" hidden="false" customHeight="false" outlineLevel="0" collapsed="false">
      <c r="A31" s="38" t="n">
        <v>28</v>
      </c>
      <c r="B31" s="39" t="s">
        <v>95</v>
      </c>
      <c r="C31" s="40" t="n">
        <f aca="false">C30</f>
        <v>333.9</v>
      </c>
      <c r="D31" s="44" t="s">
        <v>44</v>
      </c>
      <c r="E31" s="40" t="n">
        <v>4.09</v>
      </c>
      <c r="F31" s="37" t="n">
        <f aca="false">E31*C31</f>
        <v>1365.651</v>
      </c>
    </row>
    <row r="32" customFormat="false" ht="12.75" hidden="false" customHeight="false" outlineLevel="0" collapsed="false">
      <c r="A32" s="38" t="n">
        <v>29</v>
      </c>
      <c r="B32" s="39" t="s">
        <v>96</v>
      </c>
      <c r="C32" s="40" t="n">
        <f aca="false">C31</f>
        <v>333.9</v>
      </c>
      <c r="D32" s="44" t="s">
        <v>44</v>
      </c>
      <c r="E32" s="40" t="n">
        <v>4.09</v>
      </c>
      <c r="F32" s="37" t="n">
        <f aca="false">E32*C32</f>
        <v>1365.651</v>
      </c>
    </row>
    <row r="33" customFormat="false" ht="12.75" hidden="false" customHeight="false" outlineLevel="0" collapsed="false">
      <c r="A33" s="38" t="n">
        <v>30</v>
      </c>
      <c r="B33" s="43" t="s">
        <v>97</v>
      </c>
      <c r="C33" s="40" t="n">
        <v>11</v>
      </c>
      <c r="D33" s="44" t="s">
        <v>44</v>
      </c>
      <c r="E33" s="40" t="n">
        <v>16.8</v>
      </c>
      <c r="F33" s="37" t="n">
        <f aca="false">E33*C33</f>
        <v>184.8</v>
      </c>
    </row>
    <row r="34" customFormat="false" ht="12.75" hidden="false" customHeight="false" outlineLevel="0" collapsed="false">
      <c r="A34" s="38" t="n">
        <v>31</v>
      </c>
      <c r="B34" s="39" t="s">
        <v>98</v>
      </c>
      <c r="C34" s="40" t="n">
        <v>5.25</v>
      </c>
      <c r="D34" s="44" t="s">
        <v>44</v>
      </c>
      <c r="E34" s="40" t="n">
        <v>16.9</v>
      </c>
      <c r="F34" s="37" t="n">
        <f aca="false">E34*C34</f>
        <v>88.725</v>
      </c>
    </row>
    <row r="35" customFormat="false" ht="12.75" hidden="false" customHeight="false" outlineLevel="0" collapsed="false">
      <c r="A35" s="38" t="n">
        <v>34</v>
      </c>
      <c r="B35" s="39" t="s">
        <v>99</v>
      </c>
      <c r="C35" s="40" t="n">
        <v>5.25</v>
      </c>
      <c r="D35" s="44" t="s">
        <v>44</v>
      </c>
      <c r="E35" s="40" t="n">
        <v>16.9</v>
      </c>
      <c r="F35" s="37" t="n">
        <f aca="false">E35*C35</f>
        <v>88.725</v>
      </c>
    </row>
    <row r="36" customFormat="false" ht="12.75" hidden="false" customHeight="false" outlineLevel="0" collapsed="false">
      <c r="A36" s="38" t="n">
        <v>35</v>
      </c>
      <c r="B36" s="39" t="s">
        <v>100</v>
      </c>
      <c r="C36" s="40" t="n">
        <v>2</v>
      </c>
      <c r="D36" s="44" t="s">
        <v>52</v>
      </c>
      <c r="E36" s="40" t="n">
        <v>80</v>
      </c>
      <c r="F36" s="37" t="n">
        <f aca="false">E36*C36</f>
        <v>160</v>
      </c>
    </row>
    <row r="37" customFormat="false" ht="12.75" hidden="false" customHeight="false" outlineLevel="0" collapsed="false">
      <c r="A37" s="38" t="n">
        <v>36</v>
      </c>
      <c r="B37" s="39" t="s">
        <v>101</v>
      </c>
      <c r="C37" s="40" t="n">
        <v>2</v>
      </c>
      <c r="D37" s="44" t="s">
        <v>52</v>
      </c>
      <c r="E37" s="40" t="n">
        <v>31.2</v>
      </c>
      <c r="F37" s="37" t="n">
        <f aca="false">E37*C37</f>
        <v>62.4</v>
      </c>
    </row>
    <row r="38" customFormat="false" ht="12.75" hidden="false" customHeight="false" outlineLevel="0" collapsed="false">
      <c r="A38" s="38" t="n">
        <v>37</v>
      </c>
      <c r="B38" s="43" t="s">
        <v>102</v>
      </c>
      <c r="C38" s="40" t="n">
        <f aca="false">C30+C31+C32+C34</f>
        <v>1006.95</v>
      </c>
      <c r="D38" s="44" t="s">
        <v>44</v>
      </c>
      <c r="E38" s="40" t="n">
        <v>1</v>
      </c>
      <c r="F38" s="37" t="n">
        <f aca="false">E38*C38</f>
        <v>1006.95</v>
      </c>
    </row>
    <row r="39" customFormat="false" ht="12.75" hidden="false" customHeight="false" outlineLevel="0" collapsed="false">
      <c r="A39" s="38" t="n">
        <v>38</v>
      </c>
      <c r="B39" s="43" t="s">
        <v>103</v>
      </c>
      <c r="C39" s="40" t="n">
        <f aca="false">C38</f>
        <v>1006.95</v>
      </c>
      <c r="D39" s="44" t="s">
        <v>44</v>
      </c>
      <c r="E39" s="40" t="n">
        <v>1</v>
      </c>
      <c r="F39" s="37" t="n">
        <f aca="false">E39*C39</f>
        <v>1006.95</v>
      </c>
    </row>
    <row r="40" customFormat="false" ht="12.75" hidden="false" customHeight="false" outlineLevel="0" collapsed="false">
      <c r="A40" s="38" t="n">
        <v>39</v>
      </c>
      <c r="B40" s="43" t="s">
        <v>104</v>
      </c>
      <c r="C40" s="40" t="n">
        <v>2</v>
      </c>
      <c r="D40" s="44" t="s">
        <v>52</v>
      </c>
      <c r="E40" s="40" t="n">
        <v>500</v>
      </c>
      <c r="F40" s="37" t="n">
        <f aca="false">E40*C40</f>
        <v>1000</v>
      </c>
    </row>
    <row r="41" customFormat="false" ht="12.75" hidden="false" customHeight="false" outlineLevel="0" collapsed="false">
      <c r="A41" s="38" t="n">
        <v>40</v>
      </c>
      <c r="B41" s="39" t="s">
        <v>105</v>
      </c>
      <c r="C41" s="40" t="n">
        <v>380</v>
      </c>
      <c r="D41" s="41" t="s">
        <v>44</v>
      </c>
      <c r="E41" s="40" t="n">
        <v>15.4</v>
      </c>
      <c r="F41" s="37" t="n">
        <f aca="false">E41*C41</f>
        <v>5852</v>
      </c>
    </row>
    <row r="42" customFormat="false" ht="12.75" hidden="false" customHeight="false" outlineLevel="0" collapsed="false">
      <c r="A42" s="38" t="n">
        <v>41</v>
      </c>
      <c r="B42" s="39" t="s">
        <v>106</v>
      </c>
      <c r="C42" s="40" t="n">
        <f aca="false">C41*1.05</f>
        <v>399</v>
      </c>
      <c r="D42" s="41" t="s">
        <v>44</v>
      </c>
      <c r="E42" s="40" t="n">
        <v>16.9</v>
      </c>
      <c r="F42" s="37" t="n">
        <f aca="false">E42*C42</f>
        <v>6743.1</v>
      </c>
    </row>
    <row r="43" customFormat="false" ht="12.75" hidden="false" customHeight="false" outlineLevel="0" collapsed="false">
      <c r="A43" s="38" t="n">
        <v>42</v>
      </c>
      <c r="B43" s="39" t="s">
        <v>107</v>
      </c>
      <c r="C43" s="40" t="n">
        <v>360</v>
      </c>
      <c r="D43" s="41" t="s">
        <v>44</v>
      </c>
      <c r="E43" s="40" t="n">
        <v>35.2</v>
      </c>
      <c r="F43" s="37" t="n">
        <f aca="false">E43*C43</f>
        <v>12672</v>
      </c>
    </row>
    <row r="44" customFormat="false" ht="12.75" hidden="false" customHeight="false" outlineLevel="0" collapsed="false">
      <c r="A44" s="63" t="n">
        <v>43</v>
      </c>
      <c r="B44" s="39" t="s">
        <v>108</v>
      </c>
      <c r="C44" s="40" t="n">
        <v>360</v>
      </c>
      <c r="D44" s="41" t="s">
        <v>44</v>
      </c>
      <c r="E44" s="40" t="n">
        <v>16.88</v>
      </c>
      <c r="F44" s="37" t="n">
        <f aca="false">E44*C44</f>
        <v>6076.8</v>
      </c>
    </row>
    <row r="45" customFormat="false" ht="12.75" hidden="false" customHeight="false" outlineLevel="0" collapsed="false">
      <c r="A45" s="38" t="n">
        <v>44</v>
      </c>
      <c r="B45" s="39" t="s">
        <v>109</v>
      </c>
      <c r="C45" s="40" t="n">
        <v>20</v>
      </c>
      <c r="D45" s="41" t="s">
        <v>44</v>
      </c>
      <c r="E45" s="40" t="n">
        <v>38.9</v>
      </c>
      <c r="F45" s="37" t="n">
        <f aca="false">E45*C45</f>
        <v>778</v>
      </c>
    </row>
    <row r="46" customFormat="false" ht="12.75" hidden="false" customHeight="false" outlineLevel="0" collapsed="false">
      <c r="A46" s="38" t="n">
        <v>45</v>
      </c>
      <c r="B46" s="39" t="s">
        <v>110</v>
      </c>
      <c r="C46" s="40" t="n">
        <v>1</v>
      </c>
      <c r="D46" s="41" t="s">
        <v>52</v>
      </c>
      <c r="E46" s="40" t="n">
        <v>28.8</v>
      </c>
      <c r="F46" s="37" t="n">
        <f aca="false">E46*C46</f>
        <v>28.8</v>
      </c>
    </row>
    <row r="47" customFormat="false" ht="12.75" hidden="false" customHeight="false" outlineLevel="0" collapsed="false">
      <c r="A47" s="38" t="n">
        <v>46</v>
      </c>
      <c r="B47" s="39" t="s">
        <v>111</v>
      </c>
      <c r="C47" s="40" t="n">
        <v>1</v>
      </c>
      <c r="D47" s="41" t="s">
        <v>52</v>
      </c>
      <c r="E47" s="40" t="n">
        <v>125</v>
      </c>
      <c r="F47" s="37" t="n">
        <f aca="false">E47*C47</f>
        <v>125</v>
      </c>
    </row>
    <row r="48" customFormat="false" ht="26.1" hidden="false" customHeight="true" outlineLevel="0" collapsed="false">
      <c r="A48" s="38" t="n">
        <v>47</v>
      </c>
      <c r="B48" s="64" t="s">
        <v>112</v>
      </c>
      <c r="C48" s="40" t="n">
        <v>1</v>
      </c>
      <c r="D48" s="41" t="s">
        <v>52</v>
      </c>
      <c r="E48" s="40" t="n">
        <v>5588</v>
      </c>
      <c r="F48" s="37" t="n">
        <f aca="false">E48*C48</f>
        <v>5588</v>
      </c>
    </row>
    <row r="49" customFormat="false" ht="12.75" hidden="false" customHeight="false" outlineLevel="0" collapsed="false">
      <c r="A49" s="38" t="n">
        <v>48</v>
      </c>
      <c r="B49" s="43" t="s">
        <v>62</v>
      </c>
      <c r="C49" s="40" t="n">
        <v>4</v>
      </c>
      <c r="D49" s="41" t="s">
        <v>52</v>
      </c>
      <c r="E49" s="40" t="n">
        <v>220</v>
      </c>
      <c r="F49" s="37" t="n">
        <f aca="false">E49*C49</f>
        <v>880</v>
      </c>
    </row>
    <row r="50" customFormat="false" ht="12.75" hidden="false" customHeight="false" outlineLevel="0" collapsed="false">
      <c r="A50" s="63" t="n">
        <v>49</v>
      </c>
      <c r="B50" s="47" t="s">
        <v>67</v>
      </c>
      <c r="C50" s="40" t="n">
        <v>1</v>
      </c>
      <c r="D50" s="46" t="s">
        <v>52</v>
      </c>
      <c r="E50" s="40" t="n">
        <v>425</v>
      </c>
      <c r="F50" s="37" t="n">
        <f aca="false">E50*C50</f>
        <v>425</v>
      </c>
    </row>
    <row r="51" customFormat="false" ht="12.75" hidden="false" customHeight="false" outlineLevel="0" collapsed="false">
      <c r="A51" s="38" t="n">
        <v>50</v>
      </c>
      <c r="B51" s="47" t="s">
        <v>113</v>
      </c>
      <c r="C51" s="40" t="n">
        <v>1</v>
      </c>
      <c r="D51" s="46" t="s">
        <v>52</v>
      </c>
      <c r="E51" s="40" t="n">
        <v>4140</v>
      </c>
      <c r="F51" s="37" t="n">
        <f aca="false">E51*C51</f>
        <v>4140</v>
      </c>
    </row>
    <row r="52" customFormat="false" ht="12.75" hidden="false" customHeight="false" outlineLevel="0" collapsed="false">
      <c r="A52" s="38" t="n">
        <v>51</v>
      </c>
      <c r="B52" s="47" t="s">
        <v>114</v>
      </c>
      <c r="C52" s="40" t="n">
        <v>1</v>
      </c>
      <c r="D52" s="46" t="s">
        <v>52</v>
      </c>
      <c r="E52" s="40" t="n">
        <v>755</v>
      </c>
      <c r="F52" s="37" t="n">
        <f aca="false">E52*C52</f>
        <v>755</v>
      </c>
    </row>
    <row r="53" customFormat="false" ht="12.75" hidden="false" customHeight="false" outlineLevel="0" collapsed="false">
      <c r="A53" s="38" t="n">
        <v>52</v>
      </c>
      <c r="B53" s="47" t="s">
        <v>115</v>
      </c>
      <c r="C53" s="40" t="n">
        <v>1</v>
      </c>
      <c r="D53" s="46" t="s">
        <v>52</v>
      </c>
      <c r="E53" s="40" t="n">
        <v>89</v>
      </c>
      <c r="F53" s="37" t="n">
        <f aca="false">E53*C53</f>
        <v>89</v>
      </c>
    </row>
    <row r="54" s="48" customFormat="true" ht="12.75" hidden="false" customHeight="false" outlineLevel="0" collapsed="false">
      <c r="A54" s="38" t="n">
        <v>53</v>
      </c>
      <c r="B54" s="39" t="s">
        <v>68</v>
      </c>
      <c r="C54" s="40" t="n">
        <v>1</v>
      </c>
      <c r="D54" s="46" t="s">
        <v>52</v>
      </c>
      <c r="E54" s="40" t="n">
        <v>34</v>
      </c>
      <c r="F54" s="37" t="n">
        <f aca="false">E54*C54</f>
        <v>34</v>
      </c>
    </row>
    <row r="55" customFormat="false" ht="12.75" hidden="false" customHeight="false" outlineLevel="0" collapsed="false">
      <c r="A55" s="63" t="n">
        <v>54</v>
      </c>
      <c r="B55" s="39" t="s">
        <v>69</v>
      </c>
      <c r="C55" s="40" t="n">
        <v>1</v>
      </c>
      <c r="D55" s="46" t="s">
        <v>52</v>
      </c>
      <c r="E55" s="40" t="n">
        <v>34</v>
      </c>
      <c r="F55" s="37" t="n">
        <f aca="false">E55*C55</f>
        <v>34</v>
      </c>
    </row>
    <row r="56" customFormat="false" ht="12.75" hidden="false" customHeight="false" outlineLevel="0" collapsed="false">
      <c r="A56" s="38" t="n">
        <v>55</v>
      </c>
      <c r="B56" s="39" t="s">
        <v>70</v>
      </c>
      <c r="C56" s="40" t="n">
        <v>2</v>
      </c>
      <c r="D56" s="46" t="s">
        <v>52</v>
      </c>
      <c r="E56" s="40" t="n">
        <v>124.5</v>
      </c>
      <c r="F56" s="37" t="n">
        <f aca="false">E56*C56</f>
        <v>249</v>
      </c>
    </row>
    <row r="57" customFormat="false" ht="12.75" hidden="false" customHeight="false" outlineLevel="0" collapsed="false">
      <c r="A57" s="38" t="n">
        <v>56</v>
      </c>
      <c r="B57" s="39" t="s">
        <v>71</v>
      </c>
      <c r="C57" s="40" t="n">
        <v>2</v>
      </c>
      <c r="D57" s="46" t="s">
        <v>52</v>
      </c>
      <c r="E57" s="40" t="n">
        <v>19.5</v>
      </c>
      <c r="F57" s="37" t="n">
        <f aca="false">E57*C57</f>
        <v>39</v>
      </c>
    </row>
    <row r="58" customFormat="false" ht="12.75" hidden="false" customHeight="false" outlineLevel="0" collapsed="false">
      <c r="A58" s="38" t="n">
        <v>57</v>
      </c>
      <c r="B58" s="39" t="s">
        <v>72</v>
      </c>
      <c r="C58" s="40" t="n">
        <v>4</v>
      </c>
      <c r="D58" s="46" t="s">
        <v>52</v>
      </c>
      <c r="E58" s="40" t="n">
        <v>12</v>
      </c>
      <c r="F58" s="37" t="n">
        <f aca="false">E58*C58</f>
        <v>48</v>
      </c>
    </row>
    <row r="59" customFormat="false" ht="12.75" hidden="false" customHeight="false" outlineLevel="0" collapsed="false">
      <c r="A59" s="38" t="n">
        <v>58</v>
      </c>
      <c r="B59" s="39" t="s">
        <v>73</v>
      </c>
      <c r="C59" s="40" t="n">
        <v>4</v>
      </c>
      <c r="D59" s="46" t="s">
        <v>52</v>
      </c>
      <c r="E59" s="40" t="n">
        <v>2.6</v>
      </c>
      <c r="F59" s="37" t="n">
        <f aca="false">E59*C59</f>
        <v>10.4</v>
      </c>
    </row>
    <row r="60" customFormat="false" ht="12.75" hidden="false" customHeight="false" outlineLevel="0" collapsed="false">
      <c r="A60" s="38" t="n">
        <v>59</v>
      </c>
      <c r="B60" s="43" t="s">
        <v>116</v>
      </c>
      <c r="C60" s="40" t="n">
        <v>1</v>
      </c>
      <c r="D60" s="46" t="s">
        <v>52</v>
      </c>
      <c r="E60" s="40" t="n">
        <v>14200</v>
      </c>
      <c r="F60" s="37" t="n">
        <f aca="false">E60*C60</f>
        <v>14200</v>
      </c>
    </row>
    <row r="61" customFormat="false" ht="12.75" hidden="false" customHeight="false" outlineLevel="0" collapsed="false">
      <c r="A61" s="38" t="n">
        <v>60</v>
      </c>
      <c r="B61" s="43" t="s">
        <v>117</v>
      </c>
      <c r="C61" s="40" t="n">
        <v>1</v>
      </c>
      <c r="D61" s="46" t="s">
        <v>52</v>
      </c>
      <c r="E61" s="40" t="n">
        <v>16220</v>
      </c>
      <c r="F61" s="37" t="n">
        <f aca="false">E61*C61</f>
        <v>16220</v>
      </c>
    </row>
    <row r="62" customFormat="false" ht="12.75" hidden="false" customHeight="false" outlineLevel="0" collapsed="false">
      <c r="A62" s="38" t="n">
        <v>61</v>
      </c>
      <c r="B62" s="39" t="s">
        <v>74</v>
      </c>
      <c r="C62" s="40" t="n">
        <v>2</v>
      </c>
      <c r="D62" s="46" t="s">
        <v>52</v>
      </c>
      <c r="E62" s="40" t="n">
        <v>513</v>
      </c>
      <c r="F62" s="37" t="n">
        <f aca="false">E62*C62</f>
        <v>1026</v>
      </c>
    </row>
    <row r="63" customFormat="false" ht="12.75" hidden="false" customHeight="false" outlineLevel="0" collapsed="false">
      <c r="A63" s="38" t="n">
        <v>63</v>
      </c>
      <c r="B63" s="43" t="s">
        <v>75</v>
      </c>
      <c r="C63" s="40" t="n">
        <v>2</v>
      </c>
      <c r="D63" s="46" t="s">
        <v>52</v>
      </c>
      <c r="E63" s="40" t="n">
        <v>320</v>
      </c>
      <c r="F63" s="37" t="n">
        <f aca="false">E63*C63</f>
        <v>640</v>
      </c>
    </row>
    <row r="64" customFormat="false" ht="12.75" hidden="false" customHeight="false" outlineLevel="0" collapsed="false">
      <c r="A64" s="38" t="n">
        <v>64</v>
      </c>
      <c r="B64" s="43" t="s">
        <v>118</v>
      </c>
      <c r="C64" s="40" t="n">
        <v>1</v>
      </c>
      <c r="D64" s="46" t="s">
        <v>52</v>
      </c>
      <c r="E64" s="40" t="n">
        <v>1680</v>
      </c>
      <c r="F64" s="37" t="n">
        <f aca="false">E64*C64</f>
        <v>1680</v>
      </c>
    </row>
    <row r="65" customFormat="false" ht="12.75" hidden="false" customHeight="false" outlineLevel="0" collapsed="false">
      <c r="A65" s="38" t="n">
        <v>65</v>
      </c>
      <c r="B65" s="43" t="s">
        <v>76</v>
      </c>
      <c r="C65" s="40" t="n">
        <v>1</v>
      </c>
      <c r="D65" s="46" t="s">
        <v>77</v>
      </c>
      <c r="E65" s="40" t="n">
        <v>5000</v>
      </c>
      <c r="F65" s="37" t="n">
        <f aca="false">E65*C65</f>
        <v>5000</v>
      </c>
    </row>
    <row r="66" customFormat="false" ht="13.5" hidden="false" customHeight="false" outlineLevel="0" collapsed="false">
      <c r="A66" s="49" t="n">
        <v>66</v>
      </c>
      <c r="B66" s="50" t="s">
        <v>119</v>
      </c>
      <c r="C66" s="51" t="n">
        <v>1</v>
      </c>
      <c r="D66" s="65" t="s">
        <v>77</v>
      </c>
      <c r="E66" s="51" t="n">
        <v>4650</v>
      </c>
      <c r="F66" s="66" t="n">
        <f aca="false">E66*C66</f>
        <v>4650</v>
      </c>
    </row>
    <row r="67" customFormat="false" ht="13.5" hidden="false" customHeight="false" outlineLevel="0" collapsed="false">
      <c r="C67" s="53" t="n">
        <v>0</v>
      </c>
    </row>
    <row r="68" customFormat="false" ht="15.75" hidden="false" customHeight="false" outlineLevel="0" collapsed="false">
      <c r="A68" s="54"/>
      <c r="B68" s="55" t="s">
        <v>78</v>
      </c>
      <c r="C68" s="56" t="n">
        <v>0</v>
      </c>
      <c r="D68" s="57"/>
      <c r="E68" s="58"/>
      <c r="F68" s="59" t="n">
        <f aca="false">SUM(F4:F66)</f>
        <v>395080.286</v>
      </c>
    </row>
  </sheetData>
  <printOptions headings="false" gridLines="false" gridLinesSet="true" horizontalCentered="false" verticalCentered="false"/>
  <pageMargins left="0.7875" right="0.7875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36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F37" activeCellId="0" sqref="F37"/>
    </sheetView>
  </sheetViews>
  <sheetFormatPr defaultRowHeight="12.75" zeroHeight="false" outlineLevelRow="0" outlineLevelCol="0"/>
  <cols>
    <col collapsed="false" customWidth="true" hidden="false" outlineLevel="0" max="1" min="1" style="20" width="5.83"/>
    <col collapsed="false" customWidth="true" hidden="false" outlineLevel="0" max="2" min="2" style="21" width="54.64"/>
    <col collapsed="false" customWidth="true" hidden="false" outlineLevel="0" max="3" min="3" style="21" width="9.83"/>
    <col collapsed="false" customWidth="true" hidden="false" outlineLevel="0" max="4" min="4" style="20" width="9.12"/>
    <col collapsed="false" customWidth="true" hidden="false" outlineLevel="0" max="5" min="5" style="20" width="11.26"/>
    <col collapsed="false" customWidth="true" hidden="false" outlineLevel="0" max="6" min="6" style="20" width="16.11"/>
    <col collapsed="false" customWidth="true" hidden="false" outlineLevel="0" max="257" min="7" style="20" width="9.12"/>
    <col collapsed="false" customWidth="true" hidden="false" outlineLevel="0" max="1025" min="258" style="0" width="9.12"/>
  </cols>
  <sheetData>
    <row r="1" customFormat="false" ht="20.25" hidden="false" customHeight="false" outlineLevel="0" collapsed="false">
      <c r="A1" s="22"/>
      <c r="B1" s="60" t="s">
        <v>35</v>
      </c>
      <c r="C1" s="24" t="n">
        <v>0</v>
      </c>
    </row>
    <row r="2" customFormat="false" ht="16.5" hidden="false" customHeight="false" outlineLevel="0" collapsed="false">
      <c r="A2" s="22"/>
      <c r="B2" s="23" t="s">
        <v>120</v>
      </c>
      <c r="C2" s="61" t="n">
        <v>0</v>
      </c>
    </row>
    <row r="3" s="31" customFormat="true" ht="15.75" hidden="false" customHeight="false" outlineLevel="0" collapsed="false">
      <c r="A3" s="26" t="s">
        <v>37</v>
      </c>
      <c r="B3" s="27" t="s">
        <v>38</v>
      </c>
      <c r="C3" s="28" t="s">
        <v>39</v>
      </c>
      <c r="D3" s="26" t="s">
        <v>40</v>
      </c>
      <c r="E3" s="29" t="s">
        <v>41</v>
      </c>
      <c r="F3" s="30" t="s">
        <v>42</v>
      </c>
    </row>
    <row r="4" customFormat="false" ht="13.5" hidden="false" customHeight="false" outlineLevel="0" collapsed="false">
      <c r="A4" s="32" t="n">
        <v>1</v>
      </c>
      <c r="B4" s="33" t="s">
        <v>43</v>
      </c>
      <c r="C4" s="34" t="n">
        <f aca="false">C6+C7</f>
        <v>17</v>
      </c>
      <c r="D4" s="35" t="s">
        <v>44</v>
      </c>
      <c r="E4" s="36" t="n">
        <v>9.6</v>
      </c>
      <c r="F4" s="37" t="n">
        <f aca="false">E4*C4</f>
        <v>163.2</v>
      </c>
    </row>
    <row r="5" customFormat="false" ht="12.75" hidden="false" customHeight="false" outlineLevel="0" collapsed="false">
      <c r="A5" s="38" t="n">
        <v>2</v>
      </c>
      <c r="B5" s="39" t="s">
        <v>45</v>
      </c>
      <c r="C5" s="40" t="n">
        <f aca="false">C4</f>
        <v>17</v>
      </c>
      <c r="D5" s="41" t="s">
        <v>44</v>
      </c>
      <c r="E5" s="40" t="n">
        <v>19.2</v>
      </c>
      <c r="F5" s="37" t="n">
        <f aca="false">E5*C5</f>
        <v>326.4</v>
      </c>
    </row>
    <row r="6" customFormat="false" ht="12.75" hidden="false" customHeight="false" outlineLevel="0" collapsed="false">
      <c r="A6" s="38" t="n">
        <v>3</v>
      </c>
      <c r="B6" s="39" t="s">
        <v>46</v>
      </c>
      <c r="C6" s="40" t="n">
        <v>6</v>
      </c>
      <c r="D6" s="41" t="s">
        <v>44</v>
      </c>
      <c r="E6" s="40" t="n">
        <v>689</v>
      </c>
      <c r="F6" s="37" t="n">
        <f aca="false">E6*C6</f>
        <v>4134</v>
      </c>
    </row>
    <row r="7" customFormat="false" ht="12.75" hidden="false" customHeight="false" outlineLevel="0" collapsed="false">
      <c r="A7" s="38" t="n">
        <v>4</v>
      </c>
      <c r="B7" s="39" t="s">
        <v>47</v>
      </c>
      <c r="C7" s="40" t="n">
        <v>11</v>
      </c>
      <c r="D7" s="41" t="s">
        <v>44</v>
      </c>
      <c r="E7" s="40" t="n">
        <v>1650</v>
      </c>
      <c r="F7" s="37" t="n">
        <f aca="false">E7*C7</f>
        <v>18150</v>
      </c>
    </row>
    <row r="8" customFormat="false" ht="12.75" hidden="false" customHeight="false" outlineLevel="0" collapsed="false">
      <c r="A8" s="38" t="n">
        <v>5</v>
      </c>
      <c r="B8" s="42" t="s">
        <v>48</v>
      </c>
      <c r="C8" s="40" t="n">
        <f aca="false">(C4*1.05)+12</f>
        <v>29.85</v>
      </c>
      <c r="D8" s="41" t="s">
        <v>44</v>
      </c>
      <c r="E8" s="40" t="n">
        <v>39.31</v>
      </c>
      <c r="F8" s="37" t="n">
        <f aca="false">E8*C8</f>
        <v>1173.4035</v>
      </c>
    </row>
    <row r="9" customFormat="false" ht="12.75" hidden="false" customHeight="false" outlineLevel="0" collapsed="false">
      <c r="A9" s="38" t="n">
        <v>6</v>
      </c>
      <c r="B9" s="43" t="s">
        <v>49</v>
      </c>
      <c r="C9" s="40" t="n">
        <f aca="false">C8</f>
        <v>29.85</v>
      </c>
      <c r="D9" s="41" t="s">
        <v>44</v>
      </c>
      <c r="E9" s="40" t="n">
        <v>3</v>
      </c>
      <c r="F9" s="37" t="n">
        <f aca="false">E9*C9</f>
        <v>89.55</v>
      </c>
    </row>
    <row r="10" customFormat="false" ht="12.75" hidden="false" customHeight="false" outlineLevel="0" collapsed="false">
      <c r="A10" s="38" t="n">
        <v>7</v>
      </c>
      <c r="B10" s="43" t="s">
        <v>50</v>
      </c>
      <c r="C10" s="40" t="n">
        <f aca="false">C9</f>
        <v>29.85</v>
      </c>
      <c r="D10" s="41" t="s">
        <v>44</v>
      </c>
      <c r="E10" s="40" t="n">
        <v>2</v>
      </c>
      <c r="F10" s="37" t="n">
        <f aca="false">E10*C10</f>
        <v>59.7</v>
      </c>
    </row>
    <row r="11" customFormat="false" ht="12.75" hidden="false" customHeight="false" outlineLevel="0" collapsed="false">
      <c r="A11" s="38" t="n">
        <v>8</v>
      </c>
      <c r="B11" s="43" t="s">
        <v>51</v>
      </c>
      <c r="C11" s="40" t="n">
        <v>1</v>
      </c>
      <c r="D11" s="41" t="s">
        <v>52</v>
      </c>
      <c r="E11" s="40" t="n">
        <v>283.8</v>
      </c>
      <c r="F11" s="37" t="n">
        <f aca="false">E11*C11</f>
        <v>283.8</v>
      </c>
    </row>
    <row r="12" customFormat="false" ht="12.75" hidden="false" customHeight="false" outlineLevel="0" collapsed="false">
      <c r="A12" s="38" t="n">
        <v>9</v>
      </c>
      <c r="B12" s="39" t="s">
        <v>53</v>
      </c>
      <c r="C12" s="40" t="n">
        <v>4</v>
      </c>
      <c r="D12" s="41" t="s">
        <v>52</v>
      </c>
      <c r="E12" s="40" t="n">
        <v>245.1</v>
      </c>
      <c r="F12" s="37" t="n">
        <f aca="false">E12*C12</f>
        <v>980.4</v>
      </c>
    </row>
    <row r="13" customFormat="false" ht="12.75" hidden="false" customHeight="false" outlineLevel="0" collapsed="false">
      <c r="A13" s="38" t="n">
        <v>10</v>
      </c>
      <c r="B13" s="39" t="s">
        <v>54</v>
      </c>
      <c r="C13" s="40" t="n">
        <v>17</v>
      </c>
      <c r="D13" s="41" t="s">
        <v>44</v>
      </c>
      <c r="E13" s="40" t="n">
        <v>26.86</v>
      </c>
      <c r="F13" s="37" t="n">
        <f aca="false">E13*C13</f>
        <v>456.62</v>
      </c>
    </row>
    <row r="14" customFormat="false" ht="12.75" hidden="false" customHeight="false" outlineLevel="0" collapsed="false">
      <c r="A14" s="38" t="n">
        <v>11</v>
      </c>
      <c r="B14" s="39" t="s">
        <v>55</v>
      </c>
      <c r="C14" s="40" t="n">
        <v>11</v>
      </c>
      <c r="D14" s="41" t="s">
        <v>44</v>
      </c>
      <c r="E14" s="40" t="n">
        <v>49</v>
      </c>
      <c r="F14" s="37" t="n">
        <f aca="false">E14*C14</f>
        <v>539</v>
      </c>
    </row>
    <row r="15" customFormat="false" ht="12.75" hidden="false" customHeight="false" outlineLevel="0" collapsed="false">
      <c r="A15" s="38" t="n">
        <v>12</v>
      </c>
      <c r="B15" s="39" t="s">
        <v>56</v>
      </c>
      <c r="C15" s="40" t="n">
        <v>1</v>
      </c>
      <c r="D15" s="41" t="s">
        <v>52</v>
      </c>
      <c r="E15" s="40" t="n">
        <v>1500</v>
      </c>
      <c r="F15" s="37" t="n">
        <f aca="false">E15*C15</f>
        <v>1500</v>
      </c>
    </row>
    <row r="16" customFormat="false" ht="12.75" hidden="false" customHeight="false" outlineLevel="0" collapsed="false">
      <c r="A16" s="38" t="n">
        <v>13</v>
      </c>
      <c r="B16" s="39" t="s">
        <v>57</v>
      </c>
      <c r="C16" s="40" t="n">
        <f aca="false">C4</f>
        <v>17</v>
      </c>
      <c r="D16" s="41" t="s">
        <v>44</v>
      </c>
      <c r="E16" s="40" t="n">
        <v>32.17</v>
      </c>
      <c r="F16" s="37" t="n">
        <f aca="false">E16*C16</f>
        <v>546.89</v>
      </c>
    </row>
    <row r="17" customFormat="false" ht="12.75" hidden="false" customHeight="false" outlineLevel="0" collapsed="false">
      <c r="A17" s="38" t="n">
        <v>14</v>
      </c>
      <c r="B17" s="39" t="s">
        <v>58</v>
      </c>
      <c r="C17" s="40" t="n">
        <v>1</v>
      </c>
      <c r="D17" s="41" t="s">
        <v>52</v>
      </c>
      <c r="E17" s="40" t="n">
        <v>2400</v>
      </c>
      <c r="F17" s="37" t="n">
        <f aca="false">E17*C17</f>
        <v>2400</v>
      </c>
    </row>
    <row r="18" customFormat="false" ht="12.75" hidden="false" customHeight="false" outlineLevel="0" collapsed="false">
      <c r="A18" s="38" t="n">
        <v>15</v>
      </c>
      <c r="B18" s="39" t="s">
        <v>59</v>
      </c>
      <c r="C18" s="40" t="n">
        <v>1</v>
      </c>
      <c r="D18" s="41" t="s">
        <v>60</v>
      </c>
      <c r="E18" s="40" t="n">
        <v>2200</v>
      </c>
      <c r="F18" s="37" t="n">
        <f aca="false">E18*C18</f>
        <v>2200</v>
      </c>
    </row>
    <row r="19" customFormat="false" ht="12.75" hidden="false" customHeight="false" outlineLevel="0" collapsed="false">
      <c r="A19" s="38" t="n">
        <v>16</v>
      </c>
      <c r="B19" s="39" t="s">
        <v>61</v>
      </c>
      <c r="C19" s="40" t="n">
        <v>18</v>
      </c>
      <c r="D19" s="44" t="s">
        <v>44</v>
      </c>
      <c r="E19" s="40" t="n">
        <v>19.2</v>
      </c>
      <c r="F19" s="37" t="n">
        <f aca="false">E19*C19</f>
        <v>345.6</v>
      </c>
    </row>
    <row r="20" customFormat="false" ht="12.75" hidden="false" customHeight="false" outlineLevel="0" collapsed="false">
      <c r="A20" s="38" t="n">
        <v>17</v>
      </c>
      <c r="B20" s="43" t="s">
        <v>62</v>
      </c>
      <c r="C20" s="40" t="n">
        <v>8</v>
      </c>
      <c r="D20" s="41" t="s">
        <v>52</v>
      </c>
      <c r="E20" s="40" t="n">
        <v>220</v>
      </c>
      <c r="F20" s="37" t="n">
        <f aca="false">E20*C20</f>
        <v>1760</v>
      </c>
    </row>
    <row r="21" s="45" customFormat="true" ht="12.75" hidden="false" customHeight="false" outlineLevel="0" collapsed="false">
      <c r="A21" s="38" t="n">
        <v>18</v>
      </c>
      <c r="B21" s="43" t="s">
        <v>63</v>
      </c>
      <c r="C21" s="40" t="n">
        <v>1</v>
      </c>
      <c r="D21" s="41" t="s">
        <v>52</v>
      </c>
      <c r="E21" s="40" t="n">
        <v>500</v>
      </c>
      <c r="F21" s="37" t="n">
        <f aca="false">E21*C21</f>
        <v>500</v>
      </c>
      <c r="J21" s="20"/>
      <c r="K21" s="20"/>
    </row>
    <row r="22" customFormat="false" ht="12.75" hidden="false" customHeight="false" outlineLevel="0" collapsed="false">
      <c r="A22" s="38" t="n">
        <v>19</v>
      </c>
      <c r="B22" s="39" t="s">
        <v>64</v>
      </c>
      <c r="C22" s="40" t="n">
        <v>1</v>
      </c>
      <c r="D22" s="46" t="s">
        <v>52</v>
      </c>
      <c r="E22" s="40" t="n">
        <v>1890</v>
      </c>
      <c r="F22" s="37" t="n">
        <f aca="false">E22*C22</f>
        <v>1890</v>
      </c>
    </row>
    <row r="23" customFormat="false" ht="12.75" hidden="false" customHeight="false" outlineLevel="0" collapsed="false">
      <c r="A23" s="38" t="n">
        <v>20</v>
      </c>
      <c r="B23" s="39" t="s">
        <v>65</v>
      </c>
      <c r="C23" s="40" t="n">
        <v>1</v>
      </c>
      <c r="D23" s="46" t="s">
        <v>52</v>
      </c>
      <c r="E23" s="40" t="n">
        <v>89</v>
      </c>
      <c r="F23" s="37" t="n">
        <f aca="false">E23*C23</f>
        <v>89</v>
      </c>
    </row>
    <row r="24" customFormat="false" ht="12.75" hidden="false" customHeight="false" outlineLevel="0" collapsed="false">
      <c r="A24" s="38" t="n">
        <v>21</v>
      </c>
      <c r="B24" s="39" t="s">
        <v>66</v>
      </c>
      <c r="C24" s="40" t="n">
        <v>1</v>
      </c>
      <c r="D24" s="46" t="s">
        <v>52</v>
      </c>
      <c r="E24" s="40" t="n">
        <v>45</v>
      </c>
      <c r="F24" s="37" t="n">
        <f aca="false">E24*C24</f>
        <v>45</v>
      </c>
    </row>
    <row r="25" customFormat="false" ht="12.75" hidden="false" customHeight="false" outlineLevel="0" collapsed="false">
      <c r="A25" s="38" t="n">
        <v>22</v>
      </c>
      <c r="B25" s="47" t="s">
        <v>67</v>
      </c>
      <c r="C25" s="40" t="n">
        <v>1</v>
      </c>
      <c r="D25" s="46" t="s">
        <v>52</v>
      </c>
      <c r="E25" s="40" t="n">
        <v>540</v>
      </c>
      <c r="F25" s="37" t="n">
        <f aca="false">E25*C25</f>
        <v>540</v>
      </c>
    </row>
    <row r="26" s="48" customFormat="true" ht="12.75" hidden="false" customHeight="false" outlineLevel="0" collapsed="false">
      <c r="A26" s="38" t="n">
        <v>23</v>
      </c>
      <c r="B26" s="39" t="s">
        <v>68</v>
      </c>
      <c r="C26" s="40" t="n">
        <v>2</v>
      </c>
      <c r="D26" s="46" t="s">
        <v>52</v>
      </c>
      <c r="E26" s="40" t="n">
        <v>34</v>
      </c>
      <c r="F26" s="37" t="n">
        <f aca="false">E26*C26</f>
        <v>68</v>
      </c>
    </row>
    <row r="27" customFormat="false" ht="12.75" hidden="false" customHeight="false" outlineLevel="0" collapsed="false">
      <c r="A27" s="38" t="n">
        <v>24</v>
      </c>
      <c r="B27" s="39" t="s">
        <v>69</v>
      </c>
      <c r="C27" s="40" t="n">
        <v>2</v>
      </c>
      <c r="D27" s="46" t="s">
        <v>52</v>
      </c>
      <c r="E27" s="40" t="n">
        <v>34</v>
      </c>
      <c r="F27" s="37" t="n">
        <f aca="false">E27*C27</f>
        <v>68</v>
      </c>
    </row>
    <row r="28" customFormat="false" ht="12.75" hidden="false" customHeight="false" outlineLevel="0" collapsed="false">
      <c r="A28" s="38" t="n">
        <v>25</v>
      </c>
      <c r="B28" s="39" t="s">
        <v>70</v>
      </c>
      <c r="C28" s="40" t="n">
        <v>4</v>
      </c>
      <c r="D28" s="46" t="s">
        <v>52</v>
      </c>
      <c r="E28" s="40" t="n">
        <v>124.5</v>
      </c>
      <c r="F28" s="37" t="n">
        <f aca="false">E28*C28</f>
        <v>498</v>
      </c>
    </row>
    <row r="29" customFormat="false" ht="12.75" hidden="false" customHeight="false" outlineLevel="0" collapsed="false">
      <c r="A29" s="38" t="n">
        <v>26</v>
      </c>
      <c r="B29" s="39" t="s">
        <v>71</v>
      </c>
      <c r="C29" s="40" t="n">
        <v>4</v>
      </c>
      <c r="D29" s="46" t="s">
        <v>52</v>
      </c>
      <c r="E29" s="40" t="n">
        <v>19.5</v>
      </c>
      <c r="F29" s="37" t="n">
        <f aca="false">E29*C29</f>
        <v>78</v>
      </c>
    </row>
    <row r="30" customFormat="false" ht="12.75" hidden="false" customHeight="false" outlineLevel="0" collapsed="false">
      <c r="A30" s="38" t="n">
        <v>27</v>
      </c>
      <c r="B30" s="39" t="s">
        <v>72</v>
      </c>
      <c r="C30" s="40" t="n">
        <v>8</v>
      </c>
      <c r="D30" s="46" t="s">
        <v>52</v>
      </c>
      <c r="E30" s="40" t="n">
        <v>12</v>
      </c>
      <c r="F30" s="37" t="n">
        <f aca="false">E30*C30</f>
        <v>96</v>
      </c>
    </row>
    <row r="31" customFormat="false" ht="12.75" hidden="false" customHeight="false" outlineLevel="0" collapsed="false">
      <c r="A31" s="38" t="n">
        <v>28</v>
      </c>
      <c r="B31" s="39" t="s">
        <v>73</v>
      </c>
      <c r="C31" s="40" t="n">
        <v>8</v>
      </c>
      <c r="D31" s="46" t="s">
        <v>52</v>
      </c>
      <c r="E31" s="40" t="n">
        <v>2.6</v>
      </c>
      <c r="F31" s="37" t="n">
        <f aca="false">E31*C31</f>
        <v>20.8</v>
      </c>
    </row>
    <row r="32" customFormat="false" ht="12.75" hidden="false" customHeight="false" outlineLevel="0" collapsed="false">
      <c r="A32" s="38" t="n">
        <v>29</v>
      </c>
      <c r="B32" s="39" t="s">
        <v>74</v>
      </c>
      <c r="C32" s="40" t="n">
        <v>2</v>
      </c>
      <c r="D32" s="46" t="s">
        <v>52</v>
      </c>
      <c r="E32" s="40" t="n">
        <v>513</v>
      </c>
      <c r="F32" s="37" t="n">
        <f aca="false">E32*C32</f>
        <v>1026</v>
      </c>
    </row>
    <row r="33" customFormat="false" ht="12.75" hidden="false" customHeight="false" outlineLevel="0" collapsed="false">
      <c r="A33" s="38" t="n">
        <v>30</v>
      </c>
      <c r="B33" s="43" t="s">
        <v>75</v>
      </c>
      <c r="C33" s="40" t="n">
        <v>2</v>
      </c>
      <c r="D33" s="46" t="s">
        <v>52</v>
      </c>
      <c r="E33" s="40" t="n">
        <v>320</v>
      </c>
      <c r="F33" s="37" t="n">
        <f aca="false">E33*C33</f>
        <v>640</v>
      </c>
    </row>
    <row r="34" customFormat="false" ht="13.5" hidden="false" customHeight="false" outlineLevel="0" collapsed="false">
      <c r="A34" s="49" t="n">
        <v>31</v>
      </c>
      <c r="B34" s="50" t="s">
        <v>76</v>
      </c>
      <c r="C34" s="51" t="n">
        <v>1</v>
      </c>
      <c r="D34" s="52" t="s">
        <v>77</v>
      </c>
      <c r="E34" s="51" t="n">
        <v>5000</v>
      </c>
      <c r="F34" s="37" t="n">
        <f aca="false">E34*C34</f>
        <v>5000</v>
      </c>
    </row>
    <row r="35" customFormat="false" ht="13.5" hidden="false" customHeight="false" outlineLevel="0" collapsed="false">
      <c r="C35" s="53" t="n">
        <v>0</v>
      </c>
    </row>
    <row r="36" customFormat="false" ht="15.75" hidden="false" customHeight="false" outlineLevel="0" collapsed="false">
      <c r="A36" s="54"/>
      <c r="B36" s="55" t="s">
        <v>78</v>
      </c>
      <c r="C36" s="56" t="n">
        <v>0</v>
      </c>
      <c r="D36" s="57"/>
      <c r="E36" s="58"/>
      <c r="F36" s="59" t="n">
        <f aca="false">SUM(F4:F34)</f>
        <v>45667.3635</v>
      </c>
    </row>
  </sheetData>
  <printOptions headings="false" gridLines="false" gridLinesSet="true" horizontalCentered="false" verticalCentered="false"/>
  <pageMargins left="0.984027777777778" right="0.196527777777778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7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F38" activeCellId="0" sqref="F38"/>
    </sheetView>
  </sheetViews>
  <sheetFormatPr defaultRowHeight="12.75" zeroHeight="false" outlineLevelRow="0" outlineLevelCol="0"/>
  <cols>
    <col collapsed="false" customWidth="true" hidden="false" outlineLevel="0" max="1" min="1" style="20" width="2.69"/>
    <col collapsed="false" customWidth="true" hidden="false" outlineLevel="0" max="2" min="2" style="21" width="54.64"/>
    <col collapsed="false" customWidth="true" hidden="false" outlineLevel="0" max="3" min="3" style="21" width="7.83"/>
    <col collapsed="false" customWidth="true" hidden="false" outlineLevel="0" max="4" min="4" style="20" width="3.55"/>
    <col collapsed="false" customWidth="true" hidden="false" outlineLevel="0" max="5" min="5" style="20" width="7.83"/>
    <col collapsed="false" customWidth="true" hidden="false" outlineLevel="0" max="6" min="6" style="20" width="13.54"/>
    <col collapsed="false" customWidth="true" hidden="false" outlineLevel="0" max="257" min="7" style="20" width="9.12"/>
    <col collapsed="false" customWidth="true" hidden="false" outlineLevel="0" max="1025" min="258" style="0" width="9.12"/>
  </cols>
  <sheetData>
    <row r="1" customFormat="false" ht="20.25" hidden="false" customHeight="false" outlineLevel="0" collapsed="false">
      <c r="A1" s="22"/>
      <c r="B1" s="60" t="s">
        <v>35</v>
      </c>
      <c r="C1" s="24" t="n">
        <v>0</v>
      </c>
    </row>
    <row r="2" customFormat="false" ht="16.5" hidden="false" customHeight="false" outlineLevel="0" collapsed="false">
      <c r="A2" s="22"/>
      <c r="B2" s="23" t="s">
        <v>121</v>
      </c>
      <c r="C2" s="61" t="n">
        <v>0</v>
      </c>
    </row>
    <row r="3" s="31" customFormat="true" ht="15.75" hidden="false" customHeight="false" outlineLevel="0" collapsed="false">
      <c r="A3" s="26" t="s">
        <v>37</v>
      </c>
      <c r="B3" s="27" t="s">
        <v>38</v>
      </c>
      <c r="C3" s="28" t="s">
        <v>39</v>
      </c>
      <c r="D3" s="26" t="s">
        <v>40</v>
      </c>
      <c r="E3" s="29" t="s">
        <v>41</v>
      </c>
      <c r="F3" s="30" t="s">
        <v>42</v>
      </c>
    </row>
    <row r="4" customFormat="false" ht="13.5" hidden="false" customHeight="false" outlineLevel="0" collapsed="false">
      <c r="A4" s="32" t="n">
        <v>1</v>
      </c>
      <c r="B4" s="33" t="s">
        <v>43</v>
      </c>
      <c r="C4" s="34" t="n">
        <f aca="false">C6</f>
        <v>53</v>
      </c>
      <c r="D4" s="35" t="s">
        <v>44</v>
      </c>
      <c r="E4" s="36" t="n">
        <v>9.6</v>
      </c>
      <c r="F4" s="37" t="n">
        <f aca="false">E4*C4</f>
        <v>508.8</v>
      </c>
    </row>
    <row r="5" customFormat="false" ht="12.75" hidden="false" customHeight="false" outlineLevel="0" collapsed="false">
      <c r="A5" s="38" t="n">
        <v>2</v>
      </c>
      <c r="B5" s="39" t="s">
        <v>45</v>
      </c>
      <c r="C5" s="40" t="n">
        <f aca="false">C4</f>
        <v>53</v>
      </c>
      <c r="D5" s="41" t="s">
        <v>44</v>
      </c>
      <c r="E5" s="40" t="n">
        <v>19.2</v>
      </c>
      <c r="F5" s="37" t="n">
        <f aca="false">E5*C5</f>
        <v>1017.6</v>
      </c>
    </row>
    <row r="6" customFormat="false" ht="12.75" hidden="false" customHeight="false" outlineLevel="0" collapsed="false">
      <c r="A6" s="38" t="n">
        <v>3</v>
      </c>
      <c r="B6" s="39" t="s">
        <v>80</v>
      </c>
      <c r="C6" s="40" t="n">
        <v>53</v>
      </c>
      <c r="D6" s="41" t="s">
        <v>44</v>
      </c>
      <c r="E6" s="40" t="n">
        <v>420</v>
      </c>
      <c r="F6" s="37" t="n">
        <f aca="false">E6*C6</f>
        <v>22260</v>
      </c>
    </row>
    <row r="7" customFormat="false" ht="12.75" hidden="false" customHeight="false" outlineLevel="0" collapsed="false">
      <c r="A7" s="38" t="n">
        <v>4</v>
      </c>
      <c r="B7" s="43" t="s">
        <v>122</v>
      </c>
      <c r="C7" s="40" t="n">
        <v>55.65</v>
      </c>
      <c r="D7" s="41" t="s">
        <v>44</v>
      </c>
      <c r="E7" s="40" t="n">
        <v>36.6</v>
      </c>
      <c r="F7" s="37" t="n">
        <f aca="false">E7*C7</f>
        <v>2036.79</v>
      </c>
    </row>
    <row r="8" customFormat="false" ht="12.75" hidden="false" customHeight="false" outlineLevel="0" collapsed="false">
      <c r="A8" s="38" t="n">
        <v>5</v>
      </c>
      <c r="B8" s="39" t="s">
        <v>54</v>
      </c>
      <c r="C8" s="40" t="n">
        <f aca="false">C4*1.05</f>
        <v>55.65</v>
      </c>
      <c r="D8" s="41" t="s">
        <v>44</v>
      </c>
      <c r="E8" s="40" t="n">
        <v>26.86</v>
      </c>
      <c r="F8" s="37" t="n">
        <f aca="false">E8*C8</f>
        <v>1494.759</v>
      </c>
    </row>
    <row r="9" customFormat="false" ht="12.75" hidden="false" customHeight="false" outlineLevel="0" collapsed="false">
      <c r="A9" s="38" t="n">
        <v>6</v>
      </c>
      <c r="B9" s="39" t="s">
        <v>56</v>
      </c>
      <c r="C9" s="40" t="n">
        <v>1</v>
      </c>
      <c r="D9" s="41" t="s">
        <v>52</v>
      </c>
      <c r="E9" s="40" t="n">
        <v>1500</v>
      </c>
      <c r="F9" s="37" t="n">
        <f aca="false">E9*C9</f>
        <v>1500</v>
      </c>
    </row>
    <row r="10" customFormat="false" ht="12.75" hidden="false" customHeight="false" outlineLevel="0" collapsed="false">
      <c r="A10" s="38" t="n">
        <v>7</v>
      </c>
      <c r="B10" s="39" t="s">
        <v>57</v>
      </c>
      <c r="C10" s="40" t="n">
        <f aca="false">C4</f>
        <v>53</v>
      </c>
      <c r="D10" s="41" t="s">
        <v>44</v>
      </c>
      <c r="E10" s="40" t="n">
        <v>32.17</v>
      </c>
      <c r="F10" s="37" t="n">
        <f aca="false">E10*C10</f>
        <v>1705.01</v>
      </c>
    </row>
    <row r="11" customFormat="false" ht="12.75" hidden="false" customHeight="false" outlineLevel="0" collapsed="false">
      <c r="A11" s="38" t="n">
        <v>8</v>
      </c>
      <c r="B11" s="39" t="s">
        <v>58</v>
      </c>
      <c r="C11" s="40" t="n">
        <v>1</v>
      </c>
      <c r="D11" s="41" t="s">
        <v>52</v>
      </c>
      <c r="E11" s="40" t="n">
        <v>2400</v>
      </c>
      <c r="F11" s="37" t="n">
        <f aca="false">E11*C11</f>
        <v>2400</v>
      </c>
    </row>
    <row r="12" customFormat="false" ht="12.75" hidden="false" customHeight="false" outlineLevel="0" collapsed="false">
      <c r="A12" s="38" t="n">
        <v>9</v>
      </c>
      <c r="B12" s="39" t="s">
        <v>59</v>
      </c>
      <c r="C12" s="40" t="n">
        <v>1</v>
      </c>
      <c r="D12" s="41" t="s">
        <v>60</v>
      </c>
      <c r="E12" s="40" t="n">
        <v>2200</v>
      </c>
      <c r="F12" s="37" t="n">
        <f aca="false">E12*C12</f>
        <v>2200</v>
      </c>
    </row>
    <row r="13" customFormat="false" ht="12.75" hidden="false" customHeight="false" outlineLevel="0" collapsed="false">
      <c r="A13" s="38" t="n">
        <v>10</v>
      </c>
      <c r="B13" s="39" t="s">
        <v>98</v>
      </c>
      <c r="C13" s="40" t="n">
        <v>15</v>
      </c>
      <c r="D13" s="44" t="s">
        <v>44</v>
      </c>
      <c r="E13" s="40" t="n">
        <v>16.9</v>
      </c>
      <c r="F13" s="37" t="n">
        <f aca="false">E13*C13</f>
        <v>253.5</v>
      </c>
    </row>
    <row r="14" customFormat="false" ht="12.75" hidden="false" customHeight="false" outlineLevel="0" collapsed="false">
      <c r="A14" s="38" t="n">
        <v>11</v>
      </c>
      <c r="B14" s="39" t="s">
        <v>100</v>
      </c>
      <c r="C14" s="40" t="n">
        <v>2</v>
      </c>
      <c r="D14" s="44" t="s">
        <v>52</v>
      </c>
      <c r="E14" s="40" t="n">
        <v>80</v>
      </c>
      <c r="F14" s="37" t="n">
        <f aca="false">E14*C14</f>
        <v>160</v>
      </c>
    </row>
    <row r="15" customFormat="false" ht="12.75" hidden="false" customHeight="false" outlineLevel="0" collapsed="false">
      <c r="A15" s="38" t="n">
        <v>12</v>
      </c>
      <c r="B15" s="39" t="s">
        <v>101</v>
      </c>
      <c r="C15" s="40" t="n">
        <f aca="false">C14</f>
        <v>2</v>
      </c>
      <c r="D15" s="44" t="s">
        <v>52</v>
      </c>
      <c r="E15" s="40" t="n">
        <v>31.2</v>
      </c>
      <c r="F15" s="37" t="n">
        <f aca="false">E15*C15</f>
        <v>62.4</v>
      </c>
    </row>
    <row r="16" customFormat="false" ht="12.75" hidden="false" customHeight="false" outlineLevel="0" collapsed="false">
      <c r="A16" s="38" t="n">
        <v>13</v>
      </c>
      <c r="B16" s="43" t="s">
        <v>102</v>
      </c>
      <c r="C16" s="40" t="n">
        <f aca="false">C7+C13</f>
        <v>70.65</v>
      </c>
      <c r="D16" s="44" t="s">
        <v>44</v>
      </c>
      <c r="E16" s="40" t="n">
        <v>3</v>
      </c>
      <c r="F16" s="37" t="n">
        <f aca="false">E16*C16</f>
        <v>211.95</v>
      </c>
    </row>
    <row r="17" customFormat="false" ht="12.75" hidden="false" customHeight="false" outlineLevel="0" collapsed="false">
      <c r="A17" s="38" t="n">
        <v>14</v>
      </c>
      <c r="B17" s="43" t="s">
        <v>103</v>
      </c>
      <c r="C17" s="40" t="n">
        <f aca="false">C16</f>
        <v>70.65</v>
      </c>
      <c r="D17" s="44" t="s">
        <v>44</v>
      </c>
      <c r="E17" s="40" t="n">
        <v>2</v>
      </c>
      <c r="F17" s="37" t="n">
        <f aca="false">E17*C17</f>
        <v>141.3</v>
      </c>
    </row>
    <row r="18" customFormat="false" ht="12.75" hidden="false" customHeight="false" outlineLevel="0" collapsed="false">
      <c r="A18" s="38" t="n">
        <v>15</v>
      </c>
      <c r="B18" s="43" t="s">
        <v>104</v>
      </c>
      <c r="C18" s="40" t="n">
        <v>2</v>
      </c>
      <c r="D18" s="44" t="s">
        <v>52</v>
      </c>
      <c r="E18" s="40" t="n">
        <v>500</v>
      </c>
      <c r="F18" s="37" t="n">
        <f aca="false">E18*C18</f>
        <v>1000</v>
      </c>
    </row>
    <row r="19" customFormat="false" ht="12.75" hidden="false" customHeight="false" outlineLevel="0" collapsed="false">
      <c r="A19" s="63" t="n">
        <v>16</v>
      </c>
      <c r="B19" s="39" t="s">
        <v>105</v>
      </c>
      <c r="C19" s="40" t="n">
        <v>164</v>
      </c>
      <c r="D19" s="41" t="s">
        <v>44</v>
      </c>
      <c r="E19" s="40" t="n">
        <v>15.4</v>
      </c>
      <c r="F19" s="37" t="n">
        <f aca="false">E19*C19</f>
        <v>2525.6</v>
      </c>
    </row>
    <row r="20" customFormat="false" ht="12.75" hidden="false" customHeight="false" outlineLevel="0" collapsed="false">
      <c r="A20" s="38" t="n">
        <v>17</v>
      </c>
      <c r="B20" s="39" t="s">
        <v>106</v>
      </c>
      <c r="C20" s="40" t="n">
        <f aca="false">C19*1.05</f>
        <v>172.2</v>
      </c>
      <c r="D20" s="41" t="s">
        <v>44</v>
      </c>
      <c r="E20" s="40" t="n">
        <v>16.9</v>
      </c>
      <c r="F20" s="37" t="n">
        <f aca="false">E20*C20</f>
        <v>2910.18</v>
      </c>
    </row>
    <row r="21" customFormat="false" ht="12.75" hidden="false" customHeight="false" outlineLevel="0" collapsed="false">
      <c r="A21" s="38" t="n">
        <v>18</v>
      </c>
      <c r="B21" s="43" t="s">
        <v>62</v>
      </c>
      <c r="C21" s="40" t="n">
        <v>6</v>
      </c>
      <c r="D21" s="41" t="s">
        <v>52</v>
      </c>
      <c r="E21" s="40" t="n">
        <v>220</v>
      </c>
      <c r="F21" s="37" t="n">
        <f aca="false">E21*C21</f>
        <v>1320</v>
      </c>
    </row>
    <row r="22" s="45" customFormat="true" ht="12.75" hidden="false" customHeight="false" outlineLevel="0" collapsed="false">
      <c r="A22" s="38" t="n">
        <v>19</v>
      </c>
      <c r="B22" s="43" t="s">
        <v>63</v>
      </c>
      <c r="C22" s="40" t="n">
        <v>1</v>
      </c>
      <c r="D22" s="41" t="s">
        <v>52</v>
      </c>
      <c r="E22" s="40" t="n">
        <v>500</v>
      </c>
      <c r="F22" s="37" t="n">
        <f aca="false">E22*C22</f>
        <v>500</v>
      </c>
    </row>
    <row r="23" customFormat="false" ht="12.75" hidden="false" customHeight="false" outlineLevel="0" collapsed="false">
      <c r="A23" s="38" t="n">
        <v>20</v>
      </c>
      <c r="B23" s="39" t="s">
        <v>123</v>
      </c>
      <c r="C23" s="40" t="n">
        <v>1</v>
      </c>
      <c r="D23" s="41" t="s">
        <v>52</v>
      </c>
      <c r="E23" s="40" t="n">
        <v>2184</v>
      </c>
      <c r="F23" s="37" t="n">
        <f aca="false">E23*C23</f>
        <v>2184</v>
      </c>
    </row>
    <row r="24" s="48" customFormat="true" ht="12.75" hidden="false" customHeight="false" outlineLevel="0" collapsed="false">
      <c r="A24" s="38" t="n">
        <v>21</v>
      </c>
      <c r="B24" s="39" t="s">
        <v>68</v>
      </c>
      <c r="C24" s="40" t="n">
        <v>2</v>
      </c>
      <c r="D24" s="46" t="s">
        <v>52</v>
      </c>
      <c r="E24" s="40" t="n">
        <v>34</v>
      </c>
      <c r="F24" s="37" t="n">
        <f aca="false">E24*C24</f>
        <v>68</v>
      </c>
    </row>
    <row r="25" customFormat="false" ht="12.75" hidden="false" customHeight="false" outlineLevel="0" collapsed="false">
      <c r="A25" s="38" t="n">
        <v>22</v>
      </c>
      <c r="B25" s="39" t="s">
        <v>69</v>
      </c>
      <c r="C25" s="40" t="n">
        <v>2</v>
      </c>
      <c r="D25" s="46" t="s">
        <v>52</v>
      </c>
      <c r="E25" s="40" t="n">
        <v>34</v>
      </c>
      <c r="F25" s="37" t="n">
        <f aca="false">E25*C25</f>
        <v>68</v>
      </c>
    </row>
    <row r="26" customFormat="false" ht="12.75" hidden="false" customHeight="false" outlineLevel="0" collapsed="false">
      <c r="A26" s="38" t="n">
        <v>23</v>
      </c>
      <c r="B26" s="39" t="s">
        <v>70</v>
      </c>
      <c r="C26" s="40" t="n">
        <v>4</v>
      </c>
      <c r="D26" s="46" t="s">
        <v>52</v>
      </c>
      <c r="E26" s="40" t="n">
        <v>124.5</v>
      </c>
      <c r="F26" s="37" t="n">
        <f aca="false">E26*C26</f>
        <v>498</v>
      </c>
    </row>
    <row r="27" customFormat="false" ht="12.75" hidden="false" customHeight="false" outlineLevel="0" collapsed="false">
      <c r="A27" s="38" t="n">
        <v>24</v>
      </c>
      <c r="B27" s="39" t="s">
        <v>71</v>
      </c>
      <c r="C27" s="40" t="n">
        <v>4</v>
      </c>
      <c r="D27" s="46" t="s">
        <v>52</v>
      </c>
      <c r="E27" s="40" t="n">
        <v>19.5</v>
      </c>
      <c r="F27" s="37" t="n">
        <f aca="false">E27*C27</f>
        <v>78</v>
      </c>
    </row>
    <row r="28" customFormat="false" ht="12.75" hidden="false" customHeight="false" outlineLevel="0" collapsed="false">
      <c r="A28" s="38" t="n">
        <v>25</v>
      </c>
      <c r="B28" s="39" t="s">
        <v>72</v>
      </c>
      <c r="C28" s="40" t="n">
        <v>6</v>
      </c>
      <c r="D28" s="46" t="s">
        <v>52</v>
      </c>
      <c r="E28" s="40" t="n">
        <v>12</v>
      </c>
      <c r="F28" s="37" t="n">
        <f aca="false">E28*C28</f>
        <v>72</v>
      </c>
    </row>
    <row r="29" customFormat="false" ht="12.75" hidden="false" customHeight="false" outlineLevel="0" collapsed="false">
      <c r="A29" s="38" t="n">
        <v>26</v>
      </c>
      <c r="B29" s="39" t="s">
        <v>73</v>
      </c>
      <c r="C29" s="40" t="n">
        <v>6</v>
      </c>
      <c r="D29" s="46" t="s">
        <v>52</v>
      </c>
      <c r="E29" s="40" t="n">
        <v>2.6</v>
      </c>
      <c r="F29" s="37" t="n">
        <f aca="false">E29*C29</f>
        <v>15.6</v>
      </c>
    </row>
    <row r="30" customFormat="false" ht="12.75" hidden="false" customHeight="false" outlineLevel="0" collapsed="false">
      <c r="A30" s="38" t="n">
        <v>27</v>
      </c>
      <c r="B30" s="39" t="s">
        <v>74</v>
      </c>
      <c r="C30" s="40" t="n">
        <v>2</v>
      </c>
      <c r="D30" s="46" t="s">
        <v>52</v>
      </c>
      <c r="E30" s="40" t="n">
        <v>513</v>
      </c>
      <c r="F30" s="37" t="n">
        <f aca="false">E30*C30</f>
        <v>1026</v>
      </c>
    </row>
    <row r="31" customFormat="false" ht="12.75" hidden="false" customHeight="false" outlineLevel="0" collapsed="false">
      <c r="A31" s="38" t="n">
        <v>28</v>
      </c>
      <c r="B31" s="43" t="s">
        <v>75</v>
      </c>
      <c r="C31" s="40" t="n">
        <v>2</v>
      </c>
      <c r="D31" s="46" t="s">
        <v>52</v>
      </c>
      <c r="E31" s="40" t="n">
        <v>320</v>
      </c>
      <c r="F31" s="37" t="n">
        <f aca="false">E31*C31</f>
        <v>640</v>
      </c>
    </row>
    <row r="32" customFormat="false" ht="12.75" hidden="false" customHeight="false" outlineLevel="0" collapsed="false">
      <c r="A32" s="38" t="n">
        <v>29</v>
      </c>
      <c r="B32" s="67" t="s">
        <v>124</v>
      </c>
      <c r="C32" s="40" t="n">
        <v>1</v>
      </c>
      <c r="D32" s="46" t="s">
        <v>52</v>
      </c>
      <c r="E32" s="62" t="n">
        <v>3950</v>
      </c>
      <c r="F32" s="37" t="n">
        <f aca="false">E32*C32</f>
        <v>3950</v>
      </c>
    </row>
    <row r="33" customFormat="false" ht="12.75" hidden="false" customHeight="false" outlineLevel="0" collapsed="false">
      <c r="A33" s="38" t="n">
        <v>30</v>
      </c>
      <c r="B33" s="43" t="s">
        <v>76</v>
      </c>
      <c r="C33" s="40" t="n">
        <v>1</v>
      </c>
      <c r="D33" s="46" t="s">
        <v>77</v>
      </c>
      <c r="E33" s="40" t="n">
        <v>5000</v>
      </c>
      <c r="F33" s="37" t="n">
        <f aca="false">E33*C33</f>
        <v>5000</v>
      </c>
    </row>
    <row r="34" customFormat="false" ht="12.75" hidden="false" customHeight="false" outlineLevel="0" collapsed="false">
      <c r="A34" s="38" t="n">
        <v>31</v>
      </c>
      <c r="B34" s="43" t="s">
        <v>119</v>
      </c>
      <c r="C34" s="40" t="n">
        <v>1</v>
      </c>
      <c r="D34" s="41" t="s">
        <v>77</v>
      </c>
      <c r="E34" s="40" t="n">
        <v>4650</v>
      </c>
      <c r="F34" s="37" t="n">
        <f aca="false">E34*C34</f>
        <v>4650</v>
      </c>
    </row>
    <row r="35" customFormat="false" ht="13.5" hidden="false" customHeight="false" outlineLevel="0" collapsed="false">
      <c r="A35" s="68" t="n">
        <v>32</v>
      </c>
      <c r="B35" s="69" t="s">
        <v>125</v>
      </c>
      <c r="C35" s="51" t="n">
        <v>1</v>
      </c>
      <c r="D35" s="65" t="s">
        <v>52</v>
      </c>
      <c r="E35" s="51" t="n">
        <v>4244</v>
      </c>
      <c r="F35" s="37" t="n">
        <f aca="false">E35*C35</f>
        <v>4244</v>
      </c>
    </row>
    <row r="36" customFormat="false" ht="13.5" hidden="false" customHeight="false" outlineLevel="0" collapsed="false">
      <c r="C36" s="53" t="n">
        <v>0</v>
      </c>
    </row>
    <row r="37" customFormat="false" ht="15.75" hidden="false" customHeight="false" outlineLevel="0" collapsed="false">
      <c r="A37" s="54"/>
      <c r="B37" s="55" t="s">
        <v>78</v>
      </c>
      <c r="C37" s="56" t="n">
        <v>0</v>
      </c>
      <c r="D37" s="57"/>
      <c r="E37" s="58"/>
      <c r="F37" s="59" t="n">
        <f aca="false">SUM(F4:F35)</f>
        <v>66701.489</v>
      </c>
    </row>
  </sheetData>
  <autoFilter ref="C1:C39"/>
  <printOptions headings="false" gridLines="false" gridLinesSet="true" horizontalCentered="false" verticalCentered="false"/>
  <pageMargins left="0.984027777777778" right="0.39375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2018-07-13T15:25:42Z</dcterms:created>
  <dc:creator>Miloslav Žatecký</dc:creator>
  <dc:description/>
  <dc:language>cs-CZ</dc:language>
  <cp:lastModifiedBy/>
  <dcterms:modified xsi:type="dcterms:W3CDTF">2018-09-07T21:06:35Z</dcterms:modified>
  <cp:revision>2</cp:revision>
  <dc:subject/>
  <dc:title/>
</cp:coreProperties>
</file>