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  <sheet name="List2" sheetId="2" state="visible" r:id="rId3"/>
    <sheet name="Lis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<sst xmlns="http://schemas.openxmlformats.org/spreadsheetml/2006/main" count="182" uniqueCount="82">
  <si>
    <t xml:space="preserve">                  Městský kamerový dohledový systém (MKDS) Domažlice - V. etapa, rok 2018</t>
  </si>
  <si>
    <t xml:space="preserve">                                                               Kamerový bod KB 4  – křižovatka ulic Benešova-Erbenova-Mánesova</t>
  </si>
  <si>
    <t xml:space="preserve">Dodávka</t>
  </si>
  <si>
    <t xml:space="preserve">Montáž</t>
  </si>
  <si>
    <t xml:space="preserve">Celkem bez DPH</t>
  </si>
  <si>
    <t xml:space="preserve">2MPx IP PTZ auto dome antivandal kamera - 36 x opt. zoom, dig. zoom 16x, IR dosah 200m, Hi-PoE/24VAC, H.264, 0,002Lx(color) full HD, 1080p, 30 sn./s,dvounásobný video stream, venkovní provedení - podrobná specifikace viz Technická zpráva (PD k ÚŘ) a dodatek k technické zprávě </t>
  </si>
  <si>
    <t xml:space="preserve">ks</t>
  </si>
  <si>
    <t xml:space="preserve">Výložník pro montáž konzole stožár</t>
  </si>
  <si>
    <t xml:space="preserve">Stožár pro kamerový bod, výška 8 m, vetknutý, povrch pozink</t>
  </si>
  <si>
    <t xml:space="preserve">Základový beton pro stožár</t>
  </si>
  <si>
    <t xml:space="preserve">m3</t>
  </si>
  <si>
    <t xml:space="preserve">Zemní práce spojené s instalací stožáru, včetně odvozu zeminy</t>
  </si>
  <si>
    <t xml:space="preserve">Napájecí zdroj, 230V/24V DC, 6 A</t>
  </si>
  <si>
    <t xml:space="preserve">Záložní zdroj UPS 230V -650VA</t>
  </si>
  <si>
    <t xml:space="preserve">Technologická skříň pro kamerový bod, polyester, plná dvířka, min. IP65, nástěnné provedení 500x400x200 mm</t>
  </si>
  <si>
    <t xml:space="preserve">Držák skříně na stožár</t>
  </si>
  <si>
    <t xml:space="preserve">Zásuvka 230V, 16A, uchycení DIN</t>
  </si>
  <si>
    <t xml:space="preserve">Lišta DIN, délka 0,5 m</t>
  </si>
  <si>
    <t xml:space="preserve">Vodič napájecí, nn, 2,5</t>
  </si>
  <si>
    <t xml:space="preserve">m</t>
  </si>
  <si>
    <t xml:space="preserve">Kabel datový, S/FTP, kat. 5</t>
  </si>
  <si>
    <t xml:space="preserve">Kabel napájecí, 3x2,5 mn</t>
  </si>
  <si>
    <t xml:space="preserve">Svorka DIN 4-vodičová 2,5 mm2</t>
  </si>
  <si>
    <t xml:space="preserve">Elektroinstalační chránička, pr. 25, pevná, UV odolná</t>
  </si>
  <si>
    <t xml:space="preserve">Elektroinstalační chránička, pr. 25, ohebná, UV odolná</t>
  </si>
  <si>
    <t xml:space="preserve">Protahovací drát, 1,5 mm</t>
  </si>
  <si>
    <t xml:space="preserve">Nerezová páska 16x0,75 mm, balení délka 30 m</t>
  </si>
  <si>
    <t xml:space="preserve">bal</t>
  </si>
  <si>
    <t xml:space="preserve">Licence pro integraci kamery do stávajícího SW Omnicast ver. 4.8</t>
  </si>
  <si>
    <t xml:space="preserve">Součet kamerového bodu :</t>
  </si>
  <si>
    <t xml:space="preserve">_</t>
  </si>
  <si>
    <t xml:space="preserve">Položky pro napájení</t>
  </si>
  <si>
    <t xml:space="preserve">Dodávka </t>
  </si>
  <si>
    <t xml:space="preserve">Jistič 230V, 6 A, char. B</t>
  </si>
  <si>
    <t xml:space="preserve">Přepěťová ochrana nn, 230V, 16A, st. C</t>
  </si>
  <si>
    <t xml:space="preserve">Proudový chránič, 230V, Ir 30 mA, DIN</t>
  </si>
  <si>
    <t xml:space="preserve">Napájecí kabel nn, zemní, 3x4</t>
  </si>
  <si>
    <t xml:space="preserve">Zemnící vodič, CY 10</t>
  </si>
  <si>
    <t xml:space="preserve">Výkop Š300xH900 cm</t>
  </si>
  <si>
    <t xml:space="preserve">Pískové lože</t>
  </si>
  <si>
    <t xml:space="preserve">Ochranná fólie, oranžová, Š20 cm</t>
  </si>
  <si>
    <t xml:space="preserve">Zához výkopu</t>
  </si>
  <si>
    <t xml:space="preserve">Zemní ochranná elektroinstalační chránička, pr. 50 mm</t>
  </si>
  <si>
    <t xml:space="preserve">Hutnění zeminy</t>
  </si>
  <si>
    <t xml:space="preserve">m2</t>
  </si>
  <si>
    <t xml:space="preserve">Zatravnění</t>
  </si>
  <si>
    <t xml:space="preserve">Odvoz nadbytečné zeminy</t>
  </si>
  <si>
    <t xml:space="preserve">Součet položek pro napájení :</t>
  </si>
  <si>
    <t xml:space="preserve">Položky pro datovou konektivitu</t>
  </si>
  <si>
    <t xml:space="preserve">Mediakonvertor, 1x SC/APC, OS1, WDM, 1x RJ45 100 Mbps, stand alone, napájení 24V DC</t>
  </si>
  <si>
    <t xml:space="preserve">SFP modul, WDM, 1x SC/APC, OS1, do stávajícího switche HP5800 24G SFP, 100 Mbps</t>
  </si>
  <si>
    <t xml:space="preserve">Vodič napájecí, nn, pr. 2,5 mm</t>
  </si>
  <si>
    <t xml:space="preserve">Konektor RJ45</t>
  </si>
  <si>
    <t xml:space="preserve">Kabel napájecí, 3x2,5 mm</t>
  </si>
  <si>
    <t xml:space="preserve">Optický patch cord, SC/APC-SC/APC, 1 vlákno, OS1, 0,5 m</t>
  </si>
  <si>
    <t xml:space="preserve">Optický patch cord, SC/APC-SC/APC, 1 vlákno, OS1, 5 m</t>
  </si>
  <si>
    <t xml:space="preserve">Zemní chránička pro zafouknutí mikrotrubiček a optické kabeláže, HDPE 40/33</t>
  </si>
  <si>
    <t xml:space="preserve">Optický kabel, venkovní provedení, 8 vláken, OS1, G657, referenční typ MiDia</t>
  </si>
  <si>
    <t xml:space="preserve">Optická kazeta s držákem svárů a prostorem pro 4 SC/APC konektory (4 vlákna)</t>
  </si>
  <si>
    <t xml:space="preserve">Optická spojka SC/APC-SC/APC</t>
  </si>
  <si>
    <t xml:space="preserve">Optický svár</t>
  </si>
  <si>
    <t xml:space="preserve">Pigtail SC/APC, 0,5 m</t>
  </si>
  <si>
    <t xml:space="preserve">Certifikační měření optického vlákna</t>
  </si>
  <si>
    <t xml:space="preserve">Ostatní podružný montážní materiál (šrouby, konektory, svorky, průchodky, ...)</t>
  </si>
  <si>
    <t xml:space="preserve">sad</t>
  </si>
  <si>
    <t xml:space="preserve">Součet položek pro datovou konektivitu :</t>
  </si>
  <si>
    <t xml:space="preserve">Ostatní položky</t>
  </si>
  <si>
    <t xml:space="preserve">Informační tabule označující monitorovaný prostor s textem "Tento prostor je pod nepřetržitým dohledem kamer městské policie", venkovní provedení, čitelnost min. z 10 m</t>
  </si>
  <si>
    <t xml:space="preserve">Revize nn a zkoušky kamerového bodu</t>
  </si>
  <si>
    <t xml:space="preserve">Nastavení video streamů, nastavení archivace záznamu, konfiguraci kamery </t>
  </si>
  <si>
    <t xml:space="preserve">kpl</t>
  </si>
  <si>
    <t xml:space="preserve">Náklady na plošiny a zdvihací prostředky</t>
  </si>
  <si>
    <t xml:space="preserve">hod</t>
  </si>
  <si>
    <t xml:space="preserve">Školení obsluhy, údržby</t>
  </si>
  <si>
    <t xml:space="preserve">Individuální a komplexní zkoušky systému</t>
  </si>
  <si>
    <t xml:space="preserve">Montážní - výrobní dokumentace, včetně nn rozvodů</t>
  </si>
  <si>
    <t xml:space="preserve">Dokumentace skutečného provedení stavby</t>
  </si>
  <si>
    <t xml:space="preserve">Vedlejší náklady, doprava, nakládání s odpady</t>
  </si>
  <si>
    <t xml:space="preserve">SMA podpora pro licenci GSC</t>
  </si>
  <si>
    <t xml:space="preserve">Součet ostatních položek :</t>
  </si>
  <si>
    <t xml:space="preserve">CELKEM V KČ BEZ DPH</t>
  </si>
  <si>
    <t xml:space="preserve">CELKEM V KČ S DPH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</si>
</sst>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#,##0.00&quot; Kč&quot;"/>
    <numFmt numFmtId="167" formatCode="0.0"/>
    <numFmt numFmtId="168" formatCode="0.00"/>
    <numFmt numFmtId="169" formatCode="@"/>
  </numFmts>
  <fonts count="1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Arial CE"/>
      <family val="0"/>
      <charset val="238"/>
    </font>
    <font>
      <sz val="10"/>
      <name val="Arial CE"/>
      <family val="0"/>
      <charset val="238"/>
    </font>
    <font>
      <b val="true"/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"/>
      <name val="Arial CE"/>
      <family val="2"/>
      <charset val="238"/>
    </font>
    <font>
      <sz val="8"/>
      <name val="Arial CE"/>
      <family val="0"/>
      <charset val="238"/>
    </font>
    <font>
      <b val="true"/>
      <sz val="8"/>
      <name val="Arial CE"/>
      <family val="2"/>
      <charset val="238"/>
    </font>
    <font>
      <b val="true"/>
      <sz val="8"/>
      <color rgb="FFCC99FF"/>
      <name val="Arial CE"/>
      <family val="2"/>
      <charset val="238"/>
    </font>
    <font>
      <sz val="8"/>
      <color rgb="FFFFFFFF"/>
      <name val="Arial CE"/>
      <family val="2"/>
      <charset val="238"/>
    </font>
    <font>
      <b val="true"/>
      <sz val="8"/>
      <color rgb="FFFFCC99"/>
      <name val="Arial CE"/>
      <family val="2"/>
      <charset val="238"/>
    </font>
    <font>
      <b val="true"/>
      <sz val="8"/>
      <color rgb="FFCCFFCC"/>
      <name val="Arial CE"/>
      <family val="2"/>
      <charset val="238"/>
    </font>
    <font>
      <b val="true"/>
      <sz val="8"/>
      <color rgb="FFFF99CC"/>
      <name val="Arial CE"/>
      <family val="2"/>
      <charset val="238"/>
    </font>
    <font>
      <sz val="8"/>
      <color rgb="FFCCFFCC"/>
      <name val="Arial CE"/>
      <family val="2"/>
      <charset val="238"/>
    </font>
    <font>
      <b val="true"/>
      <sz val="8"/>
      <color rgb="FF99330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B3A2C7"/>
        <bgColor rgb="FFCC99FF"/>
      </patternFill>
    </fill>
    <fill>
      <patternFill patternType="solid">
        <fgColor rgb="FFFAC090"/>
        <bgColor rgb="FFFFCC99"/>
      </patternFill>
    </fill>
    <fill>
      <patternFill patternType="solid">
        <fgColor rgb="FFC3D69B"/>
        <bgColor rgb="FFFFCC99"/>
      </patternFill>
    </fill>
    <fill>
      <patternFill patternType="solid">
        <fgColor rgb="FFD99694"/>
        <bgColor rgb="FFFF99CC"/>
      </patternFill>
    </fill>
    <fill>
      <patternFill patternType="solid">
        <fgColor rgb="FFFDEADA"/>
        <bgColor rgb="FFFFFF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false">
      <alignment horizontal="general" vertical="bottom" textRotation="0" wrapText="false" indent="0" shrinkToFit="false"/>
    </xf>
  </cellStyleXfs>
  <cellXfs count="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7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7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8" fillId="0" borderId="7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9" fillId="0" borderId="7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8" fillId="0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5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8" fillId="0" borderId="5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8" fillId="0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2" borderId="4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10" fillId="2" borderId="5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0" fillId="2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8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8" fillId="0" borderId="8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8" fillId="0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3" borderId="4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3" fillId="3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3" borderId="4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10" fillId="3" borderId="5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0" fillId="3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3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2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5" fontId="8" fillId="0" borderId="0" xfId="2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8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4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4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4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4" borderId="4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10" fillId="4" borderId="5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0" fillId="4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4" fillId="4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4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5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5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5" borderId="4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0" fillId="5" borderId="5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0" fillId="5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5" fillId="5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5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5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5" borderId="5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" fillId="5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0" fillId="6" borderId="5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8" fillId="6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6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6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6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6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7" fillId="6" borderId="5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6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6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6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B3A2C7"/>
      <rgbColor rgb="FF993366"/>
      <rgbColor rgb="FFFDEADA"/>
      <rgbColor rgb="FFCCFFFF"/>
      <rgbColor rgb="FF660066"/>
      <rgbColor rgb="FFD99694"/>
      <rgbColor rgb="FF0066CC"/>
      <rgbColor rgb="FFFAC09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9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88" activeCellId="0" sqref="E88"/>
    </sheetView>
  </sheetViews>
  <sheetFormatPr defaultRowHeight="15" zeroHeight="false" outlineLevelRow="0" outlineLevelCol="0"/>
  <cols>
    <col collapsed="false" customWidth="true" hidden="false" outlineLevel="0" max="1" min="1" style="0" width="8.54"/>
    <col collapsed="false" customWidth="true" hidden="false" outlineLevel="0" max="2" min="2" style="0" width="53.71"/>
    <col collapsed="false" customWidth="true" hidden="false" outlineLevel="0" max="4" min="3" style="0" width="8.54"/>
    <col collapsed="false" customWidth="true" hidden="false" outlineLevel="0" max="5" min="5" style="0" width="11.14"/>
    <col collapsed="false" customWidth="true" hidden="false" outlineLevel="0" max="6" min="6" style="0" width="10.58"/>
    <col collapsed="false" customWidth="true" hidden="false" outlineLevel="0" max="7" min="7" style="0" width="18.29"/>
    <col collapsed="false" customWidth="true" hidden="false" outlineLevel="0" max="1025" min="8" style="0" width="8.54"/>
  </cols>
  <sheetData>
    <row r="1" customFormat="false" ht="21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5.75" hidden="false" customHeight="false" outlineLevel="0" collapsed="false">
      <c r="A2" s="2"/>
      <c r="B2" s="2"/>
      <c r="C2" s="2"/>
      <c r="D2" s="2"/>
      <c r="E2" s="2"/>
      <c r="F2" s="2"/>
      <c r="G2" s="2"/>
    </row>
    <row r="3" customFormat="false" ht="15" hidden="false" customHeight="false" outlineLevel="0" collapsed="false">
      <c r="A3" s="3" t="s">
        <v>1</v>
      </c>
      <c r="B3" s="3"/>
      <c r="C3" s="3"/>
      <c r="D3" s="3"/>
      <c r="E3" s="3"/>
      <c r="F3" s="4"/>
      <c r="G3" s="4"/>
    </row>
    <row r="4" customFormat="false" ht="18" hidden="false" customHeight="true" outlineLevel="0" collapsed="false">
      <c r="A4" s="5"/>
      <c r="B4" s="6"/>
      <c r="C4" s="6"/>
      <c r="D4" s="6"/>
      <c r="E4" s="7" t="s">
        <v>2</v>
      </c>
      <c r="F4" s="7" t="s">
        <v>3</v>
      </c>
      <c r="G4" s="8" t="s">
        <v>4</v>
      </c>
    </row>
    <row r="5" customFormat="false" ht="75" hidden="false" customHeight="true" outlineLevel="0" collapsed="false">
      <c r="A5" s="9" t="n">
        <v>1</v>
      </c>
      <c r="B5" s="10" t="s">
        <v>5</v>
      </c>
      <c r="C5" s="11" t="s">
        <v>6</v>
      </c>
      <c r="D5" s="12" t="n">
        <v>1</v>
      </c>
      <c r="E5" s="13"/>
      <c r="F5" s="13"/>
      <c r="G5" s="13" t="n">
        <f aca="false">D5*(E5+F5)</f>
        <v>0</v>
      </c>
    </row>
    <row r="6" customFormat="false" ht="13.8" hidden="false" customHeight="false" outlineLevel="0" collapsed="false">
      <c r="A6" s="14" t="n">
        <f aca="false">A5+1</f>
        <v>2</v>
      </c>
      <c r="B6" s="15" t="s">
        <v>7</v>
      </c>
      <c r="C6" s="11" t="s">
        <v>6</v>
      </c>
      <c r="D6" s="11" t="n">
        <v>1</v>
      </c>
      <c r="E6" s="13"/>
      <c r="F6" s="13"/>
      <c r="G6" s="13" t="n">
        <f aca="false">D6*(E6+F6)</f>
        <v>0</v>
      </c>
    </row>
    <row r="7" customFormat="false" ht="13.8" hidden="false" customHeight="false" outlineLevel="0" collapsed="false">
      <c r="A7" s="14" t="n">
        <f aca="false">A6+1</f>
        <v>3</v>
      </c>
      <c r="B7" s="15" t="s">
        <v>8</v>
      </c>
      <c r="C7" s="11" t="s">
        <v>6</v>
      </c>
      <c r="D7" s="11" t="n">
        <v>1</v>
      </c>
      <c r="E7" s="13"/>
      <c r="F7" s="13"/>
      <c r="G7" s="13" t="n">
        <f aca="false">D7*(E7+F7)</f>
        <v>0</v>
      </c>
    </row>
    <row r="8" customFormat="false" ht="13.8" hidden="false" customHeight="false" outlineLevel="0" collapsed="false">
      <c r="A8" s="14" t="n">
        <f aca="false">A7+1</f>
        <v>4</v>
      </c>
      <c r="B8" s="16" t="s">
        <v>9</v>
      </c>
      <c r="C8" s="11" t="s">
        <v>10</v>
      </c>
      <c r="D8" s="11" t="n">
        <v>2</v>
      </c>
      <c r="E8" s="13"/>
      <c r="F8" s="13"/>
      <c r="G8" s="13" t="n">
        <f aca="false">D8*(E8+F8)</f>
        <v>0</v>
      </c>
    </row>
    <row r="9" customFormat="false" ht="13.8" hidden="false" customHeight="false" outlineLevel="0" collapsed="false">
      <c r="A9" s="14" t="n">
        <f aca="false">A8+1</f>
        <v>5</v>
      </c>
      <c r="B9" s="15" t="s">
        <v>11</v>
      </c>
      <c r="C9" s="11" t="s">
        <v>10</v>
      </c>
      <c r="D9" s="11" t="n">
        <v>2</v>
      </c>
      <c r="E9" s="13"/>
      <c r="F9" s="13"/>
      <c r="G9" s="13" t="n">
        <f aca="false">D9*(E9+F9)</f>
        <v>0</v>
      </c>
    </row>
    <row r="10" customFormat="false" ht="13.8" hidden="false" customHeight="false" outlineLevel="0" collapsed="false">
      <c r="A10" s="14" t="n">
        <f aca="false">A9+1</f>
        <v>6</v>
      </c>
      <c r="B10" s="15" t="s">
        <v>12</v>
      </c>
      <c r="C10" s="11" t="s">
        <v>6</v>
      </c>
      <c r="D10" s="11" t="n">
        <v>1</v>
      </c>
      <c r="E10" s="13"/>
      <c r="F10" s="13"/>
      <c r="G10" s="13" t="n">
        <f aca="false">D10*(E10+F10)</f>
        <v>0</v>
      </c>
    </row>
    <row r="11" customFormat="false" ht="13.8" hidden="false" customHeight="false" outlineLevel="0" collapsed="false">
      <c r="A11" s="14" t="n">
        <f aca="false">A10+1</f>
        <v>7</v>
      </c>
      <c r="B11" s="15" t="s">
        <v>13</v>
      </c>
      <c r="C11" s="11" t="s">
        <v>6</v>
      </c>
      <c r="D11" s="11" t="n">
        <v>2</v>
      </c>
      <c r="E11" s="13"/>
      <c r="F11" s="13"/>
      <c r="G11" s="13" t="n">
        <f aca="false">D11*(E11+F11)</f>
        <v>0</v>
      </c>
    </row>
    <row r="12" customFormat="false" ht="19.25" hidden="false" customHeight="false" outlineLevel="0" collapsed="false">
      <c r="A12" s="14" t="n">
        <f aca="false">A11+1</f>
        <v>8</v>
      </c>
      <c r="B12" s="10" t="s">
        <v>14</v>
      </c>
      <c r="C12" s="11" t="s">
        <v>6</v>
      </c>
      <c r="D12" s="11" t="n">
        <v>1</v>
      </c>
      <c r="E12" s="13"/>
      <c r="F12" s="13"/>
      <c r="G12" s="13" t="n">
        <f aca="false">D12*(E12+F12)</f>
        <v>0</v>
      </c>
    </row>
    <row r="13" customFormat="false" ht="13.8" hidden="false" customHeight="false" outlineLevel="0" collapsed="false">
      <c r="A13" s="14" t="n">
        <f aca="false">A12+1</f>
        <v>9</v>
      </c>
      <c r="B13" s="15" t="s">
        <v>15</v>
      </c>
      <c r="C13" s="11" t="s">
        <v>6</v>
      </c>
      <c r="D13" s="11" t="n">
        <v>1</v>
      </c>
      <c r="E13" s="13"/>
      <c r="F13" s="13"/>
      <c r="G13" s="13" t="n">
        <f aca="false">D13*(E13+F13)</f>
        <v>0</v>
      </c>
    </row>
    <row r="14" customFormat="false" ht="13.8" hidden="false" customHeight="false" outlineLevel="0" collapsed="false">
      <c r="A14" s="14" t="n">
        <f aca="false">A13+1</f>
        <v>10</v>
      </c>
      <c r="B14" s="15" t="s">
        <v>16</v>
      </c>
      <c r="C14" s="11" t="s">
        <v>6</v>
      </c>
      <c r="D14" s="11" t="n">
        <v>1</v>
      </c>
      <c r="E14" s="13"/>
      <c r="F14" s="13"/>
      <c r="G14" s="13" t="n">
        <f aca="false">D14*(E14+F14)</f>
        <v>0</v>
      </c>
    </row>
    <row r="15" customFormat="false" ht="13.8" hidden="false" customHeight="false" outlineLevel="0" collapsed="false">
      <c r="A15" s="14" t="n">
        <f aca="false">A14+1</f>
        <v>11</v>
      </c>
      <c r="B15" s="15" t="s">
        <v>17</v>
      </c>
      <c r="C15" s="11" t="s">
        <v>6</v>
      </c>
      <c r="D15" s="11" t="n">
        <v>1</v>
      </c>
      <c r="E15" s="13"/>
      <c r="F15" s="13"/>
      <c r="G15" s="13" t="n">
        <f aca="false">D15*(E15+F15)</f>
        <v>0</v>
      </c>
    </row>
    <row r="16" customFormat="false" ht="13.8" hidden="false" customHeight="false" outlineLevel="0" collapsed="false">
      <c r="A16" s="14" t="n">
        <f aca="false">A15+1</f>
        <v>12</v>
      </c>
      <c r="B16" s="15" t="s">
        <v>18</v>
      </c>
      <c r="C16" s="11" t="s">
        <v>19</v>
      </c>
      <c r="D16" s="11" t="n">
        <v>5</v>
      </c>
      <c r="E16" s="13"/>
      <c r="F16" s="13"/>
      <c r="G16" s="13" t="n">
        <f aca="false">D16*(E16+F16)</f>
        <v>0</v>
      </c>
    </row>
    <row r="17" customFormat="false" ht="13.8" hidden="false" customHeight="false" outlineLevel="0" collapsed="false">
      <c r="A17" s="14" t="n">
        <f aca="false">A16+1</f>
        <v>13</v>
      </c>
      <c r="B17" s="15" t="s">
        <v>20</v>
      </c>
      <c r="C17" s="11" t="s">
        <v>19</v>
      </c>
      <c r="D17" s="11" t="n">
        <v>5</v>
      </c>
      <c r="E17" s="13"/>
      <c r="F17" s="13"/>
      <c r="G17" s="13" t="n">
        <f aca="false">D17*(E17+F17)</f>
        <v>0</v>
      </c>
    </row>
    <row r="18" customFormat="false" ht="13.8" hidden="false" customHeight="false" outlineLevel="0" collapsed="false">
      <c r="A18" s="14" t="n">
        <f aca="false">A17+1</f>
        <v>14</v>
      </c>
      <c r="B18" s="15" t="s">
        <v>21</v>
      </c>
      <c r="C18" s="11" t="s">
        <v>19</v>
      </c>
      <c r="D18" s="11" t="n">
        <v>5</v>
      </c>
      <c r="E18" s="13"/>
      <c r="F18" s="13"/>
      <c r="G18" s="13" t="n">
        <f aca="false">D18*(E18+F18)</f>
        <v>0</v>
      </c>
    </row>
    <row r="19" customFormat="false" ht="13.8" hidden="false" customHeight="false" outlineLevel="0" collapsed="false">
      <c r="A19" s="14" t="n">
        <f aca="false">A18+1</f>
        <v>15</v>
      </c>
      <c r="B19" s="15" t="s">
        <v>22</v>
      </c>
      <c r="C19" s="11" t="s">
        <v>6</v>
      </c>
      <c r="D19" s="11" t="n">
        <v>6</v>
      </c>
      <c r="E19" s="13"/>
      <c r="F19" s="13"/>
      <c r="G19" s="13" t="n">
        <f aca="false">D19*(E19+F19)</f>
        <v>0</v>
      </c>
    </row>
    <row r="20" customFormat="false" ht="13.8" hidden="false" customHeight="false" outlineLevel="0" collapsed="false">
      <c r="A20" s="14" t="n">
        <f aca="false">A19+1</f>
        <v>16</v>
      </c>
      <c r="B20" s="15" t="s">
        <v>23</v>
      </c>
      <c r="C20" s="11" t="s">
        <v>19</v>
      </c>
      <c r="D20" s="11" t="n">
        <v>10</v>
      </c>
      <c r="E20" s="13"/>
      <c r="F20" s="13"/>
      <c r="G20" s="13" t="n">
        <f aca="false">D20*(E20+F20)</f>
        <v>0</v>
      </c>
    </row>
    <row r="21" customFormat="false" ht="13.8" hidden="false" customHeight="false" outlineLevel="0" collapsed="false">
      <c r="A21" s="14" t="n">
        <f aca="false">A20+1</f>
        <v>17</v>
      </c>
      <c r="B21" s="15" t="s">
        <v>24</v>
      </c>
      <c r="C21" s="11" t="s">
        <v>19</v>
      </c>
      <c r="D21" s="11" t="n">
        <v>5</v>
      </c>
      <c r="E21" s="13"/>
      <c r="F21" s="13"/>
      <c r="G21" s="13" t="n">
        <f aca="false">D21*(E21+F21)</f>
        <v>0</v>
      </c>
    </row>
    <row r="22" customFormat="false" ht="13.8" hidden="false" customHeight="false" outlineLevel="0" collapsed="false">
      <c r="A22" s="14" t="n">
        <f aca="false">A21+1</f>
        <v>18</v>
      </c>
      <c r="B22" s="15" t="s">
        <v>25</v>
      </c>
      <c r="C22" s="11" t="s">
        <v>19</v>
      </c>
      <c r="D22" s="11" t="n">
        <v>15</v>
      </c>
      <c r="E22" s="13"/>
      <c r="F22" s="13"/>
      <c r="G22" s="13" t="n">
        <f aca="false">D22*(E22+F22)</f>
        <v>0</v>
      </c>
    </row>
    <row r="23" customFormat="false" ht="13.8" hidden="false" customHeight="false" outlineLevel="0" collapsed="false">
      <c r="A23" s="14" t="n">
        <f aca="false">A22+1</f>
        <v>19</v>
      </c>
      <c r="B23" s="15" t="s">
        <v>26</v>
      </c>
      <c r="C23" s="11" t="s">
        <v>27</v>
      </c>
      <c r="D23" s="17" t="n">
        <v>1</v>
      </c>
      <c r="E23" s="13"/>
      <c r="F23" s="13"/>
      <c r="G23" s="13" t="n">
        <f aca="false">D23*(E23+F23)</f>
        <v>0</v>
      </c>
    </row>
    <row r="24" customFormat="false" ht="13.8" hidden="false" customHeight="false" outlineLevel="0" collapsed="false">
      <c r="A24" s="14" t="n">
        <f aca="false">A23+1</f>
        <v>20</v>
      </c>
      <c r="B24" s="15" t="s">
        <v>28</v>
      </c>
      <c r="C24" s="11" t="s">
        <v>6</v>
      </c>
      <c r="D24" s="11" t="n">
        <v>1</v>
      </c>
      <c r="E24" s="13"/>
      <c r="F24" s="13"/>
      <c r="G24" s="13" t="n">
        <f aca="false">D24*(E24+F24)</f>
        <v>0</v>
      </c>
    </row>
    <row r="25" customFormat="false" ht="15" hidden="false" customHeight="false" outlineLevel="0" collapsed="false">
      <c r="A25" s="18"/>
      <c r="B25" s="19"/>
      <c r="C25" s="20"/>
      <c r="D25" s="20"/>
      <c r="E25" s="4"/>
      <c r="F25" s="4"/>
      <c r="G25" s="4"/>
    </row>
    <row r="26" customFormat="false" ht="15" hidden="false" customHeight="false" outlineLevel="0" collapsed="false">
      <c r="A26" s="21" t="s">
        <v>29</v>
      </c>
      <c r="B26" s="22"/>
      <c r="C26" s="23"/>
      <c r="D26" s="24" t="s">
        <v>30</v>
      </c>
      <c r="E26" s="6"/>
      <c r="F26" s="6"/>
      <c r="G26" s="25" t="n">
        <f aca="false">SUM(G5:G24)</f>
        <v>0</v>
      </c>
    </row>
    <row r="27" customFormat="false" ht="15" hidden="false" customHeight="false" outlineLevel="0" collapsed="false">
      <c r="A27" s="21"/>
      <c r="B27" s="22"/>
      <c r="C27" s="23"/>
      <c r="D27" s="24" t="s">
        <v>30</v>
      </c>
      <c r="E27" s="6"/>
      <c r="F27" s="6"/>
      <c r="G27" s="26"/>
    </row>
    <row r="28" customFormat="false" ht="15" hidden="false" customHeight="false" outlineLevel="0" collapsed="false">
      <c r="A28" s="27"/>
      <c r="B28" s="28"/>
      <c r="C28" s="29"/>
      <c r="D28" s="30" t="s">
        <v>30</v>
      </c>
      <c r="E28" s="4"/>
      <c r="F28" s="4"/>
      <c r="G28" s="4"/>
    </row>
    <row r="29" customFormat="false" ht="18.75" hidden="false" customHeight="true" outlineLevel="0" collapsed="false">
      <c r="A29" s="31" t="s">
        <v>31</v>
      </c>
      <c r="B29" s="31"/>
      <c r="C29" s="31"/>
      <c r="D29" s="32" t="s">
        <v>30</v>
      </c>
      <c r="E29" s="33" t="s">
        <v>32</v>
      </c>
      <c r="F29" s="33" t="s">
        <v>3</v>
      </c>
      <c r="G29" s="34" t="s">
        <v>4</v>
      </c>
    </row>
    <row r="30" customFormat="false" ht="13.8" hidden="false" customHeight="false" outlineLevel="0" collapsed="false">
      <c r="A30" s="9" t="n">
        <v>21</v>
      </c>
      <c r="B30" s="15" t="s">
        <v>33</v>
      </c>
      <c r="C30" s="11" t="s">
        <v>6</v>
      </c>
      <c r="D30" s="11" t="n">
        <v>2</v>
      </c>
      <c r="E30" s="13"/>
      <c r="F30" s="13"/>
      <c r="G30" s="13" t="n">
        <f aca="false">D30*(E30+F30)</f>
        <v>0</v>
      </c>
    </row>
    <row r="31" customFormat="false" ht="13.8" hidden="false" customHeight="false" outlineLevel="0" collapsed="false">
      <c r="A31" s="9" t="n">
        <v>22</v>
      </c>
      <c r="B31" s="15" t="s">
        <v>34</v>
      </c>
      <c r="C31" s="11" t="s">
        <v>6</v>
      </c>
      <c r="D31" s="11" t="n">
        <v>1</v>
      </c>
      <c r="E31" s="13"/>
      <c r="F31" s="13"/>
      <c r="G31" s="13" t="n">
        <f aca="false">D31*(E31+F31)</f>
        <v>0</v>
      </c>
    </row>
    <row r="32" customFormat="false" ht="13.8" hidden="false" customHeight="false" outlineLevel="0" collapsed="false">
      <c r="A32" s="9" t="n">
        <v>23</v>
      </c>
      <c r="B32" s="15" t="s">
        <v>35</v>
      </c>
      <c r="C32" s="11" t="s">
        <v>6</v>
      </c>
      <c r="D32" s="11" t="n">
        <v>1</v>
      </c>
      <c r="E32" s="13"/>
      <c r="F32" s="13"/>
      <c r="G32" s="13" t="n">
        <f aca="false">D32*(E32+F32)</f>
        <v>0</v>
      </c>
    </row>
    <row r="33" customFormat="false" ht="13.8" hidden="false" customHeight="false" outlineLevel="0" collapsed="false">
      <c r="A33" s="9" t="n">
        <v>24</v>
      </c>
      <c r="B33" s="15" t="s">
        <v>36</v>
      </c>
      <c r="C33" s="11" t="s">
        <v>19</v>
      </c>
      <c r="D33" s="11" t="n">
        <v>20</v>
      </c>
      <c r="E33" s="13"/>
      <c r="F33" s="13"/>
      <c r="G33" s="13" t="n">
        <f aca="false">D33*(E33+F33)</f>
        <v>0</v>
      </c>
    </row>
    <row r="34" customFormat="false" ht="13.8" hidden="false" customHeight="false" outlineLevel="0" collapsed="false">
      <c r="A34" s="9" t="n">
        <v>25</v>
      </c>
      <c r="B34" s="15" t="s">
        <v>37</v>
      </c>
      <c r="C34" s="11" t="s">
        <v>19</v>
      </c>
      <c r="D34" s="11" t="n">
        <v>20</v>
      </c>
      <c r="E34" s="13"/>
      <c r="F34" s="13"/>
      <c r="G34" s="13" t="n">
        <f aca="false">D34*(E34+F34)</f>
        <v>0</v>
      </c>
    </row>
    <row r="35" customFormat="false" ht="13.8" hidden="false" customHeight="false" outlineLevel="0" collapsed="false">
      <c r="A35" s="9" t="n">
        <v>26</v>
      </c>
      <c r="B35" s="15" t="s">
        <v>38</v>
      </c>
      <c r="C35" s="11" t="s">
        <v>19</v>
      </c>
      <c r="D35" s="11" t="n">
        <v>15</v>
      </c>
      <c r="E35" s="13"/>
      <c r="F35" s="13"/>
      <c r="G35" s="13" t="n">
        <f aca="false">D35*(E35+F35)</f>
        <v>0</v>
      </c>
    </row>
    <row r="36" customFormat="false" ht="13.8" hidden="false" customHeight="false" outlineLevel="0" collapsed="false">
      <c r="A36" s="9" t="n">
        <v>27</v>
      </c>
      <c r="B36" s="15" t="s">
        <v>39</v>
      </c>
      <c r="C36" s="11" t="s">
        <v>10</v>
      </c>
      <c r="D36" s="35" t="n">
        <f aca="false">D35*0.3*0.2</f>
        <v>0.9</v>
      </c>
      <c r="E36" s="13"/>
      <c r="F36" s="13"/>
      <c r="G36" s="13" t="n">
        <f aca="false">D36*(E36+F36)</f>
        <v>0</v>
      </c>
    </row>
    <row r="37" customFormat="false" ht="13.8" hidden="false" customHeight="false" outlineLevel="0" collapsed="false">
      <c r="A37" s="9" t="n">
        <v>28</v>
      </c>
      <c r="B37" s="15" t="s">
        <v>40</v>
      </c>
      <c r="C37" s="11" t="s">
        <v>19</v>
      </c>
      <c r="D37" s="11" t="n">
        <v>15</v>
      </c>
      <c r="E37" s="13"/>
      <c r="F37" s="13"/>
      <c r="G37" s="13" t="n">
        <f aca="false">D37*(E37+F37)</f>
        <v>0</v>
      </c>
    </row>
    <row r="38" customFormat="false" ht="13.8" hidden="false" customHeight="false" outlineLevel="0" collapsed="false">
      <c r="A38" s="9" t="n">
        <v>29</v>
      </c>
      <c r="B38" s="15" t="s">
        <v>41</v>
      </c>
      <c r="C38" s="11" t="s">
        <v>19</v>
      </c>
      <c r="D38" s="11" t="n">
        <v>15</v>
      </c>
      <c r="E38" s="13"/>
      <c r="F38" s="13"/>
      <c r="G38" s="13" t="n">
        <f aca="false">D38*(E38+F38)</f>
        <v>0</v>
      </c>
    </row>
    <row r="39" customFormat="false" ht="13.8" hidden="false" customHeight="false" outlineLevel="0" collapsed="false">
      <c r="A39" s="9" t="n">
        <v>30</v>
      </c>
      <c r="B39" s="15" t="s">
        <v>42</v>
      </c>
      <c r="C39" s="11" t="s">
        <v>19</v>
      </c>
      <c r="D39" s="11" t="n">
        <v>20</v>
      </c>
      <c r="E39" s="13"/>
      <c r="F39" s="13"/>
      <c r="G39" s="13" t="n">
        <f aca="false">D39*(E39+F39)</f>
        <v>0</v>
      </c>
    </row>
    <row r="40" customFormat="false" ht="13.8" hidden="false" customHeight="false" outlineLevel="0" collapsed="false">
      <c r="A40" s="9" t="n">
        <v>31</v>
      </c>
      <c r="B40" s="15" t="s">
        <v>43</v>
      </c>
      <c r="C40" s="11" t="s">
        <v>44</v>
      </c>
      <c r="D40" s="11" t="n">
        <f aca="false">D35*0.3</f>
        <v>4.5</v>
      </c>
      <c r="E40" s="13"/>
      <c r="F40" s="13"/>
      <c r="G40" s="13" t="n">
        <f aca="false">D40*(E40+F40)</f>
        <v>0</v>
      </c>
    </row>
    <row r="41" customFormat="false" ht="13.8" hidden="false" customHeight="false" outlineLevel="0" collapsed="false">
      <c r="A41" s="9" t="n">
        <v>32</v>
      </c>
      <c r="B41" s="15" t="s">
        <v>45</v>
      </c>
      <c r="C41" s="11" t="s">
        <v>44</v>
      </c>
      <c r="D41" s="11" t="n">
        <f aca="false">D40</f>
        <v>4.5</v>
      </c>
      <c r="E41" s="13"/>
      <c r="F41" s="13"/>
      <c r="G41" s="13" t="n">
        <f aca="false">D41*(E41+F41)</f>
        <v>0</v>
      </c>
    </row>
    <row r="42" customFormat="false" ht="13.8" hidden="false" customHeight="false" outlineLevel="0" collapsed="false">
      <c r="A42" s="9" t="n">
        <v>33</v>
      </c>
      <c r="B42" s="15" t="s">
        <v>46</v>
      </c>
      <c r="C42" s="11" t="s">
        <v>10</v>
      </c>
      <c r="D42" s="11" t="n">
        <v>1</v>
      </c>
      <c r="E42" s="13"/>
      <c r="F42" s="13"/>
      <c r="G42" s="13" t="n">
        <f aca="false">D42*(E42+F42)</f>
        <v>0</v>
      </c>
    </row>
    <row r="43" customFormat="false" ht="15" hidden="false" customHeight="false" outlineLevel="0" collapsed="false">
      <c r="A43" s="18"/>
      <c r="B43" s="19"/>
      <c r="C43" s="20"/>
      <c r="D43" s="36" t="s">
        <v>30</v>
      </c>
      <c r="E43" s="4"/>
      <c r="F43" s="4"/>
      <c r="G43" s="4"/>
    </row>
    <row r="44" customFormat="false" ht="15" hidden="false" customHeight="false" outlineLevel="0" collapsed="false">
      <c r="A44" s="37" t="s">
        <v>47</v>
      </c>
      <c r="B44" s="38"/>
      <c r="C44" s="39"/>
      <c r="D44" s="40" t="s">
        <v>30</v>
      </c>
      <c r="E44" s="41"/>
      <c r="F44" s="41"/>
      <c r="G44" s="42" t="n">
        <f aca="false">SUM(G30:G42)</f>
        <v>0</v>
      </c>
    </row>
    <row r="45" customFormat="false" ht="15" hidden="false" customHeight="false" outlineLevel="0" collapsed="false">
      <c r="A45" s="37"/>
      <c r="B45" s="38"/>
      <c r="C45" s="39"/>
      <c r="D45" s="40" t="s">
        <v>30</v>
      </c>
      <c r="E45" s="41"/>
      <c r="F45" s="41"/>
      <c r="G45" s="43"/>
    </row>
    <row r="46" customFormat="false" ht="15" hidden="false" customHeight="false" outlineLevel="0" collapsed="false">
      <c r="A46" s="44"/>
      <c r="B46" s="45"/>
      <c r="C46" s="46"/>
      <c r="D46" s="47" t="s">
        <v>30</v>
      </c>
      <c r="E46" s="48"/>
      <c r="F46" s="48"/>
      <c r="G46" s="48"/>
    </row>
    <row r="47" customFormat="false" ht="18.75" hidden="false" customHeight="true" outlineLevel="0" collapsed="false">
      <c r="A47" s="49" t="s">
        <v>48</v>
      </c>
      <c r="B47" s="49"/>
      <c r="C47" s="50"/>
      <c r="D47" s="51" t="s">
        <v>30</v>
      </c>
      <c r="E47" s="52" t="s">
        <v>32</v>
      </c>
      <c r="F47" s="52" t="s">
        <v>3</v>
      </c>
      <c r="G47" s="53" t="s">
        <v>4</v>
      </c>
    </row>
    <row r="48" customFormat="false" ht="19.25" hidden="false" customHeight="false" outlineLevel="0" collapsed="false">
      <c r="A48" s="9" t="n">
        <v>34</v>
      </c>
      <c r="B48" s="10" t="s">
        <v>49</v>
      </c>
      <c r="C48" s="11" t="s">
        <v>6</v>
      </c>
      <c r="D48" s="11" t="n">
        <v>1</v>
      </c>
      <c r="E48" s="13"/>
      <c r="F48" s="13"/>
      <c r="G48" s="13" t="n">
        <f aca="false">D48*(E48+F48)</f>
        <v>0</v>
      </c>
    </row>
    <row r="49" customFormat="false" ht="19.25" hidden="false" customHeight="false" outlineLevel="0" collapsed="false">
      <c r="A49" s="9" t="n">
        <v>35</v>
      </c>
      <c r="B49" s="10" t="s">
        <v>50</v>
      </c>
      <c r="C49" s="11" t="s">
        <v>6</v>
      </c>
      <c r="D49" s="11" t="n">
        <v>1</v>
      </c>
      <c r="E49" s="13"/>
      <c r="F49" s="13"/>
      <c r="G49" s="13" t="n">
        <f aca="false">D49*(E49+F49)</f>
        <v>0</v>
      </c>
    </row>
    <row r="50" customFormat="false" ht="13.8" hidden="false" customHeight="false" outlineLevel="0" collapsed="false">
      <c r="A50" s="9" t="n">
        <v>36</v>
      </c>
      <c r="B50" s="15" t="s">
        <v>51</v>
      </c>
      <c r="C50" s="11" t="s">
        <v>19</v>
      </c>
      <c r="D50" s="11" t="n">
        <v>5</v>
      </c>
      <c r="E50" s="13"/>
      <c r="F50" s="13"/>
      <c r="G50" s="13" t="n">
        <f aca="false">D50*(E50+F50)</f>
        <v>0</v>
      </c>
    </row>
    <row r="51" customFormat="false" ht="13.8" hidden="false" customHeight="false" outlineLevel="0" collapsed="false">
      <c r="A51" s="9" t="n">
        <v>37</v>
      </c>
      <c r="B51" s="15" t="s">
        <v>20</v>
      </c>
      <c r="C51" s="11" t="s">
        <v>19</v>
      </c>
      <c r="D51" s="11" t="n">
        <v>10</v>
      </c>
      <c r="E51" s="13"/>
      <c r="F51" s="13"/>
      <c r="G51" s="13" t="n">
        <f aca="false">D51*(E51+F51)</f>
        <v>0</v>
      </c>
    </row>
    <row r="52" customFormat="false" ht="13.8" hidden="false" customHeight="false" outlineLevel="0" collapsed="false">
      <c r="A52" s="9" t="n">
        <v>38</v>
      </c>
      <c r="B52" s="15" t="s">
        <v>52</v>
      </c>
      <c r="C52" s="11" t="s">
        <v>6</v>
      </c>
      <c r="D52" s="11" t="n">
        <v>2</v>
      </c>
      <c r="E52" s="13"/>
      <c r="F52" s="13"/>
      <c r="G52" s="13" t="n">
        <f aca="false">D52*(E52+F52)</f>
        <v>0</v>
      </c>
    </row>
    <row r="53" customFormat="false" ht="13.8" hidden="false" customHeight="false" outlineLevel="0" collapsed="false">
      <c r="A53" s="9" t="n">
        <v>39</v>
      </c>
      <c r="B53" s="15" t="s">
        <v>53</v>
      </c>
      <c r="C53" s="11" t="s">
        <v>19</v>
      </c>
      <c r="D53" s="11" t="n">
        <v>5</v>
      </c>
      <c r="E53" s="13"/>
      <c r="F53" s="13"/>
      <c r="G53" s="13" t="n">
        <f aca="false">D53*(E53+F53)</f>
        <v>0</v>
      </c>
    </row>
    <row r="54" customFormat="false" ht="13.8" hidden="false" customHeight="false" outlineLevel="0" collapsed="false">
      <c r="A54" s="9" t="n">
        <v>40</v>
      </c>
      <c r="B54" s="15" t="s">
        <v>54</v>
      </c>
      <c r="C54" s="11" t="s">
        <v>6</v>
      </c>
      <c r="D54" s="11" t="n">
        <v>2</v>
      </c>
      <c r="E54" s="13"/>
      <c r="F54" s="13"/>
      <c r="G54" s="13" t="n">
        <f aca="false">D54*(E54+F54)</f>
        <v>0</v>
      </c>
    </row>
    <row r="55" customFormat="false" ht="13.8" hidden="false" customHeight="false" outlineLevel="0" collapsed="false">
      <c r="A55" s="9" t="n">
        <v>41</v>
      </c>
      <c r="B55" s="15" t="s">
        <v>55</v>
      </c>
      <c r="C55" s="11" t="s">
        <v>6</v>
      </c>
      <c r="D55" s="11" t="n">
        <v>1</v>
      </c>
      <c r="E55" s="13"/>
      <c r="F55" s="13"/>
      <c r="G55" s="13" t="n">
        <f aca="false">D55*(E55+F55)</f>
        <v>0</v>
      </c>
    </row>
    <row r="56" customFormat="false" ht="13.8" hidden="false" customHeight="false" outlineLevel="0" collapsed="false">
      <c r="A56" s="9" t="n">
        <v>42</v>
      </c>
      <c r="B56" s="15" t="s">
        <v>56</v>
      </c>
      <c r="C56" s="11" t="s">
        <v>19</v>
      </c>
      <c r="D56" s="11" t="n">
        <v>10</v>
      </c>
      <c r="E56" s="13"/>
      <c r="F56" s="13"/>
      <c r="G56" s="13" t="n">
        <f aca="false">D56*(E56+F56)</f>
        <v>0</v>
      </c>
    </row>
    <row r="57" customFormat="false" ht="13.8" hidden="false" customHeight="false" outlineLevel="0" collapsed="false">
      <c r="A57" s="9" t="n">
        <v>43</v>
      </c>
      <c r="B57" s="15" t="s">
        <v>57</v>
      </c>
      <c r="C57" s="11" t="s">
        <v>19</v>
      </c>
      <c r="D57" s="11" t="n">
        <v>20</v>
      </c>
      <c r="E57" s="13"/>
      <c r="F57" s="13"/>
      <c r="G57" s="13" t="n">
        <f aca="false">D57*(E57+F57)</f>
        <v>0</v>
      </c>
    </row>
    <row r="58" customFormat="false" ht="13.8" hidden="false" customHeight="false" outlineLevel="0" collapsed="false">
      <c r="A58" s="9" t="n">
        <v>44</v>
      </c>
      <c r="B58" s="15" t="s">
        <v>58</v>
      </c>
      <c r="C58" s="11" t="s">
        <v>6</v>
      </c>
      <c r="D58" s="11" t="n">
        <v>2</v>
      </c>
      <c r="E58" s="13"/>
      <c r="F58" s="13"/>
      <c r="G58" s="13" t="n">
        <f aca="false">D58*(E58+F58)</f>
        <v>0</v>
      </c>
    </row>
    <row r="59" customFormat="false" ht="13.8" hidden="false" customHeight="false" outlineLevel="0" collapsed="false">
      <c r="A59" s="9" t="n">
        <v>45</v>
      </c>
      <c r="B59" s="15" t="s">
        <v>59</v>
      </c>
      <c r="C59" s="11" t="s">
        <v>6</v>
      </c>
      <c r="D59" s="11" t="n">
        <v>4</v>
      </c>
      <c r="E59" s="13"/>
      <c r="F59" s="13"/>
      <c r="G59" s="13" t="n">
        <f aca="false">D59*(E59+F59)</f>
        <v>0</v>
      </c>
    </row>
    <row r="60" customFormat="false" ht="13.8" hidden="false" customHeight="false" outlineLevel="0" collapsed="false">
      <c r="A60" s="9" t="n">
        <v>46</v>
      </c>
      <c r="B60" s="15" t="s">
        <v>60</v>
      </c>
      <c r="C60" s="11" t="s">
        <v>6</v>
      </c>
      <c r="D60" s="11" t="n">
        <v>6</v>
      </c>
      <c r="E60" s="13"/>
      <c r="F60" s="13"/>
      <c r="G60" s="13" t="n">
        <f aca="false">D60*(E60+F60)</f>
        <v>0</v>
      </c>
    </row>
    <row r="61" customFormat="false" ht="13.8" hidden="false" customHeight="false" outlineLevel="0" collapsed="false">
      <c r="A61" s="9" t="n">
        <v>47</v>
      </c>
      <c r="B61" s="15" t="s">
        <v>61</v>
      </c>
      <c r="C61" s="11" t="s">
        <v>6</v>
      </c>
      <c r="D61" s="11" t="n">
        <v>4</v>
      </c>
      <c r="E61" s="13"/>
      <c r="F61" s="13"/>
      <c r="G61" s="13" t="n">
        <f aca="false">D61*(E61+F61)</f>
        <v>0</v>
      </c>
    </row>
    <row r="62" customFormat="false" ht="13.8" hidden="false" customHeight="false" outlineLevel="0" collapsed="false">
      <c r="A62" s="9" t="n">
        <v>48</v>
      </c>
      <c r="B62" s="15" t="s">
        <v>23</v>
      </c>
      <c r="C62" s="11" t="s">
        <v>19</v>
      </c>
      <c r="D62" s="11" t="n">
        <v>10</v>
      </c>
      <c r="E62" s="13"/>
      <c r="F62" s="13"/>
      <c r="G62" s="13" t="n">
        <f aca="false">D62*(E62+F62)</f>
        <v>0</v>
      </c>
    </row>
    <row r="63" customFormat="false" ht="13.8" hidden="false" customHeight="false" outlineLevel="0" collapsed="false">
      <c r="A63" s="9" t="n">
        <v>49</v>
      </c>
      <c r="B63" s="15" t="s">
        <v>24</v>
      </c>
      <c r="C63" s="11" t="s">
        <v>19</v>
      </c>
      <c r="D63" s="11" t="n">
        <v>5</v>
      </c>
      <c r="E63" s="13"/>
      <c r="F63" s="13"/>
      <c r="G63" s="13" t="n">
        <f aca="false">D63*(E63+F63)</f>
        <v>0</v>
      </c>
    </row>
    <row r="64" customFormat="false" ht="13.8" hidden="false" customHeight="false" outlineLevel="0" collapsed="false">
      <c r="A64" s="9" t="n">
        <v>50</v>
      </c>
      <c r="B64" s="15" t="s">
        <v>26</v>
      </c>
      <c r="C64" s="11" t="s">
        <v>27</v>
      </c>
      <c r="D64" s="17" t="n">
        <v>1</v>
      </c>
      <c r="E64" s="13"/>
      <c r="F64" s="13"/>
      <c r="G64" s="13" t="n">
        <f aca="false">D64*(E64+F64)</f>
        <v>0</v>
      </c>
    </row>
    <row r="65" customFormat="false" ht="13.8" hidden="false" customHeight="false" outlineLevel="0" collapsed="false">
      <c r="A65" s="9" t="n">
        <v>51</v>
      </c>
      <c r="B65" s="15" t="s">
        <v>38</v>
      </c>
      <c r="C65" s="11" t="s">
        <v>19</v>
      </c>
      <c r="D65" s="11" t="n">
        <v>5</v>
      </c>
      <c r="E65" s="13"/>
      <c r="F65" s="13"/>
      <c r="G65" s="13" t="n">
        <f aca="false">D65*(E65+F65)</f>
        <v>0</v>
      </c>
    </row>
    <row r="66" customFormat="false" ht="13.8" hidden="false" customHeight="false" outlineLevel="0" collapsed="false">
      <c r="A66" s="9" t="n">
        <v>52</v>
      </c>
      <c r="B66" s="15" t="s">
        <v>39</v>
      </c>
      <c r="C66" s="11" t="s">
        <v>10</v>
      </c>
      <c r="D66" s="35" t="n">
        <v>1</v>
      </c>
      <c r="E66" s="13"/>
      <c r="F66" s="13"/>
      <c r="G66" s="13" t="n">
        <f aca="false">D66*(E66+F66)</f>
        <v>0</v>
      </c>
    </row>
    <row r="67" customFormat="false" ht="13.8" hidden="false" customHeight="false" outlineLevel="0" collapsed="false">
      <c r="A67" s="9" t="n">
        <v>53</v>
      </c>
      <c r="B67" s="15" t="s">
        <v>40</v>
      </c>
      <c r="C67" s="11" t="s">
        <v>19</v>
      </c>
      <c r="D67" s="11" t="n">
        <v>5</v>
      </c>
      <c r="E67" s="13"/>
      <c r="F67" s="13"/>
      <c r="G67" s="13" t="n">
        <f aca="false">D67*(E67+F67)</f>
        <v>0</v>
      </c>
    </row>
    <row r="68" customFormat="false" ht="13.8" hidden="false" customHeight="false" outlineLevel="0" collapsed="false">
      <c r="A68" s="9" t="n">
        <v>54</v>
      </c>
      <c r="B68" s="15" t="s">
        <v>41</v>
      </c>
      <c r="C68" s="11" t="s">
        <v>19</v>
      </c>
      <c r="D68" s="11" t="n">
        <v>5</v>
      </c>
      <c r="E68" s="13"/>
      <c r="F68" s="13"/>
      <c r="G68" s="13" t="n">
        <f aca="false">D68*(E68+F68)</f>
        <v>0</v>
      </c>
    </row>
    <row r="69" customFormat="false" ht="13.8" hidden="false" customHeight="false" outlineLevel="0" collapsed="false">
      <c r="A69" s="9" t="n">
        <v>55</v>
      </c>
      <c r="B69" s="15" t="s">
        <v>43</v>
      </c>
      <c r="C69" s="11" t="s">
        <v>44</v>
      </c>
      <c r="D69" s="11" t="n">
        <f aca="false">D65*0.3</f>
        <v>1.5</v>
      </c>
      <c r="E69" s="13"/>
      <c r="F69" s="13"/>
      <c r="G69" s="13" t="n">
        <f aca="false">D69*(E69+F69)</f>
        <v>0</v>
      </c>
    </row>
    <row r="70" customFormat="false" ht="13.8" hidden="false" customHeight="false" outlineLevel="0" collapsed="false">
      <c r="A70" s="9" t="n">
        <v>56</v>
      </c>
      <c r="B70" s="15" t="s">
        <v>45</v>
      </c>
      <c r="C70" s="11" t="s">
        <v>44</v>
      </c>
      <c r="D70" s="11" t="n">
        <f aca="false">D69</f>
        <v>1.5</v>
      </c>
      <c r="E70" s="13"/>
      <c r="F70" s="13"/>
      <c r="G70" s="13" t="n">
        <f aca="false">D70*(E70+F70)</f>
        <v>0</v>
      </c>
    </row>
    <row r="71" customFormat="false" ht="13.8" hidden="false" customHeight="false" outlineLevel="0" collapsed="false">
      <c r="A71" s="9" t="n">
        <v>57</v>
      </c>
      <c r="B71" s="15" t="s">
        <v>46</v>
      </c>
      <c r="C71" s="11" t="s">
        <v>10</v>
      </c>
      <c r="D71" s="11" t="n">
        <v>1</v>
      </c>
      <c r="E71" s="13"/>
      <c r="F71" s="13"/>
      <c r="G71" s="13" t="n">
        <f aca="false">D71*(E71+F71)</f>
        <v>0</v>
      </c>
    </row>
    <row r="72" customFormat="false" ht="13.8" hidden="false" customHeight="false" outlineLevel="0" collapsed="false">
      <c r="A72" s="9" t="n">
        <v>58</v>
      </c>
      <c r="B72" s="15" t="s">
        <v>62</v>
      </c>
      <c r="C72" s="11" t="s">
        <v>6</v>
      </c>
      <c r="D72" s="11" t="n">
        <v>4</v>
      </c>
      <c r="E72" s="13"/>
      <c r="F72" s="13"/>
      <c r="G72" s="13" t="n">
        <f aca="false">D72*(E72+F72)</f>
        <v>0</v>
      </c>
    </row>
    <row r="73" customFormat="false" ht="13.8" hidden="false" customHeight="false" outlineLevel="0" collapsed="false">
      <c r="A73" s="9" t="n">
        <v>59</v>
      </c>
      <c r="B73" s="15" t="s">
        <v>63</v>
      </c>
      <c r="C73" s="11" t="s">
        <v>64</v>
      </c>
      <c r="D73" s="11" t="n">
        <v>1</v>
      </c>
      <c r="E73" s="13"/>
      <c r="F73" s="13"/>
      <c r="G73" s="13" t="n">
        <f aca="false">D73*(E73+F73)</f>
        <v>0</v>
      </c>
    </row>
    <row r="74" customFormat="false" ht="15" hidden="false" customHeight="false" outlineLevel="0" collapsed="false">
      <c r="A74" s="18"/>
      <c r="B74" s="19"/>
      <c r="C74" s="20"/>
      <c r="D74" s="36" t="s">
        <v>30</v>
      </c>
      <c r="E74" s="4"/>
      <c r="F74" s="4"/>
      <c r="G74" s="4"/>
    </row>
    <row r="75" customFormat="false" ht="15" hidden="false" customHeight="false" outlineLevel="0" collapsed="false">
      <c r="A75" s="54" t="s">
        <v>65</v>
      </c>
      <c r="B75" s="55"/>
      <c r="C75" s="56"/>
      <c r="D75" s="57" t="s">
        <v>30</v>
      </c>
      <c r="E75" s="58"/>
      <c r="F75" s="58"/>
      <c r="G75" s="59" t="n">
        <f aca="false">SUM(G48:G73)</f>
        <v>0</v>
      </c>
    </row>
    <row r="76" customFormat="false" ht="15" hidden="false" customHeight="false" outlineLevel="0" collapsed="false">
      <c r="A76" s="54"/>
      <c r="B76" s="55"/>
      <c r="C76" s="56"/>
      <c r="D76" s="57" t="s">
        <v>30</v>
      </c>
      <c r="E76" s="58"/>
      <c r="F76" s="58"/>
      <c r="G76" s="60"/>
    </row>
    <row r="77" customFormat="false" ht="15" hidden="false" customHeight="false" outlineLevel="0" collapsed="false">
      <c r="A77" s="44"/>
      <c r="B77" s="45"/>
      <c r="C77" s="46"/>
      <c r="D77" s="47" t="s">
        <v>30</v>
      </c>
      <c r="E77" s="48"/>
      <c r="F77" s="48"/>
      <c r="G77" s="48"/>
    </row>
    <row r="78" customFormat="false" ht="15" hidden="false" customHeight="false" outlineLevel="0" collapsed="false">
      <c r="A78" s="61" t="s">
        <v>66</v>
      </c>
      <c r="B78" s="61"/>
      <c r="C78" s="62"/>
      <c r="D78" s="63" t="s">
        <v>30</v>
      </c>
      <c r="E78" s="64" t="s">
        <v>32</v>
      </c>
      <c r="F78" s="64" t="s">
        <v>3</v>
      </c>
      <c r="G78" s="65" t="s">
        <v>4</v>
      </c>
    </row>
    <row r="79" customFormat="false" ht="28.3" hidden="false" customHeight="false" outlineLevel="0" collapsed="false">
      <c r="A79" s="9" t="n">
        <v>60</v>
      </c>
      <c r="B79" s="10" t="s">
        <v>67</v>
      </c>
      <c r="C79" s="11" t="s">
        <v>6</v>
      </c>
      <c r="D79" s="11" t="n">
        <v>5</v>
      </c>
      <c r="E79" s="13"/>
      <c r="F79" s="13"/>
      <c r="G79" s="13" t="n">
        <f aca="false">D79*(E79+F79)</f>
        <v>0</v>
      </c>
    </row>
    <row r="80" customFormat="false" ht="13.8" hidden="false" customHeight="false" outlineLevel="0" collapsed="false">
      <c r="A80" s="9" t="n">
        <v>61</v>
      </c>
      <c r="B80" s="15" t="s">
        <v>68</v>
      </c>
      <c r="C80" s="11" t="s">
        <v>6</v>
      </c>
      <c r="D80" s="11" t="n">
        <v>1</v>
      </c>
      <c r="E80" s="13"/>
      <c r="F80" s="13"/>
      <c r="G80" s="13" t="n">
        <f aca="false">D80*(E80+F80)</f>
        <v>0</v>
      </c>
    </row>
    <row r="81" customFormat="false" ht="13.8" hidden="false" customHeight="false" outlineLevel="0" collapsed="false">
      <c r="A81" s="9" t="n">
        <v>62</v>
      </c>
      <c r="B81" s="15" t="s">
        <v>69</v>
      </c>
      <c r="C81" s="11" t="s">
        <v>70</v>
      </c>
      <c r="D81" s="11" t="n">
        <v>1</v>
      </c>
      <c r="E81" s="13"/>
      <c r="F81" s="13"/>
      <c r="G81" s="13" t="n">
        <f aca="false">D81*(E81+F81)</f>
        <v>0</v>
      </c>
    </row>
    <row r="82" customFormat="false" ht="13.8" hidden="false" customHeight="false" outlineLevel="0" collapsed="false">
      <c r="A82" s="9" t="n">
        <v>63</v>
      </c>
      <c r="B82" s="15" t="s">
        <v>71</v>
      </c>
      <c r="C82" s="11" t="s">
        <v>72</v>
      </c>
      <c r="D82" s="11" t="n">
        <v>3</v>
      </c>
      <c r="E82" s="13"/>
      <c r="F82" s="13"/>
      <c r="G82" s="13" t="n">
        <f aca="false">D82*(E82+F82)</f>
        <v>0</v>
      </c>
    </row>
    <row r="83" customFormat="false" ht="13.8" hidden="false" customHeight="false" outlineLevel="0" collapsed="false">
      <c r="A83" s="9" t="n">
        <v>64</v>
      </c>
      <c r="B83" s="15" t="s">
        <v>73</v>
      </c>
      <c r="C83" s="11" t="s">
        <v>72</v>
      </c>
      <c r="D83" s="11" t="n">
        <v>3</v>
      </c>
      <c r="E83" s="13"/>
      <c r="F83" s="13"/>
      <c r="G83" s="13" t="n">
        <f aca="false">D83*(E83+F83)</f>
        <v>0</v>
      </c>
    </row>
    <row r="84" customFormat="false" ht="13.8" hidden="false" customHeight="false" outlineLevel="0" collapsed="false">
      <c r="A84" s="9" t="n">
        <v>65</v>
      </c>
      <c r="B84" s="15" t="s">
        <v>74</v>
      </c>
      <c r="C84" s="11" t="s">
        <v>72</v>
      </c>
      <c r="D84" s="11" t="n">
        <v>3</v>
      </c>
      <c r="E84" s="13"/>
      <c r="F84" s="13"/>
      <c r="G84" s="13" t="n">
        <f aca="false">D84*(E84+F84)</f>
        <v>0</v>
      </c>
    </row>
    <row r="85" customFormat="false" ht="13.8" hidden="false" customHeight="false" outlineLevel="0" collapsed="false">
      <c r="A85" s="9" t="n">
        <v>66</v>
      </c>
      <c r="B85" s="15" t="s">
        <v>75</v>
      </c>
      <c r="C85" s="11" t="s">
        <v>70</v>
      </c>
      <c r="D85" s="11" t="n">
        <v>1</v>
      </c>
      <c r="E85" s="13"/>
      <c r="F85" s="13"/>
      <c r="G85" s="13" t="n">
        <f aca="false">D85*(E85+F85)</f>
        <v>0</v>
      </c>
    </row>
    <row r="86" customFormat="false" ht="13.8" hidden="false" customHeight="false" outlineLevel="0" collapsed="false">
      <c r="A86" s="9" t="n">
        <v>67</v>
      </c>
      <c r="B86" s="15" t="s">
        <v>76</v>
      </c>
      <c r="C86" s="11" t="s">
        <v>70</v>
      </c>
      <c r="D86" s="11" t="n">
        <v>1</v>
      </c>
      <c r="E86" s="13"/>
      <c r="F86" s="13"/>
      <c r="G86" s="13" t="n">
        <f aca="false">D86*(E86+F86)</f>
        <v>0</v>
      </c>
    </row>
    <row r="87" customFormat="false" ht="13.8" hidden="false" customHeight="false" outlineLevel="0" collapsed="false">
      <c r="A87" s="9" t="n">
        <v>68</v>
      </c>
      <c r="B87" s="15" t="s">
        <v>77</v>
      </c>
      <c r="C87" s="11" t="s">
        <v>70</v>
      </c>
      <c r="D87" s="11" t="n">
        <v>1</v>
      </c>
      <c r="E87" s="13"/>
      <c r="F87" s="13"/>
      <c r="G87" s="13" t="n">
        <f aca="false">D87*(E87+F87)</f>
        <v>0</v>
      </c>
    </row>
    <row r="88" customFormat="false" ht="13.8" hidden="false" customHeight="false" outlineLevel="0" collapsed="false">
      <c r="A88" s="9" t="n">
        <v>69</v>
      </c>
      <c r="B88" s="15" t="s">
        <v>78</v>
      </c>
      <c r="C88" s="11" t="s">
        <v>6</v>
      </c>
      <c r="D88" s="11" t="n">
        <v>1</v>
      </c>
      <c r="E88" s="13"/>
      <c r="F88" s="13"/>
      <c r="G88" s="13" t="n">
        <f aca="false">D88*(E88+F88)</f>
        <v>0</v>
      </c>
    </row>
    <row r="89" customFormat="false" ht="15" hidden="false" customHeight="false" outlineLevel="0" collapsed="false">
      <c r="A89" s="66" t="s">
        <v>79</v>
      </c>
      <c r="B89" s="67"/>
      <c r="C89" s="68"/>
      <c r="D89" s="69" t="s">
        <v>30</v>
      </c>
      <c r="E89" s="70"/>
      <c r="F89" s="70"/>
      <c r="G89" s="71" t="n">
        <f aca="false">SUM(G79:G88)</f>
        <v>0</v>
      </c>
    </row>
    <row r="90" customFormat="false" ht="15" hidden="false" customHeight="false" outlineLevel="0" collapsed="false">
      <c r="A90" s="66"/>
      <c r="B90" s="72"/>
      <c r="C90" s="68"/>
      <c r="D90" s="69" t="s">
        <v>30</v>
      </c>
      <c r="E90" s="70"/>
      <c r="F90" s="70"/>
      <c r="G90" s="73"/>
    </row>
    <row r="91" customFormat="false" ht="15" hidden="false" customHeight="false" outlineLevel="0" collapsed="false">
      <c r="A91" s="44"/>
      <c r="B91" s="44"/>
      <c r="C91" s="46"/>
      <c r="D91" s="47" t="s">
        <v>30</v>
      </c>
      <c r="E91" s="4"/>
      <c r="F91" s="4"/>
      <c r="G91" s="4"/>
    </row>
    <row r="92" customFormat="false" ht="15" hidden="false" customHeight="false" outlineLevel="0" collapsed="false">
      <c r="A92" s="74"/>
      <c r="B92" s="75"/>
      <c r="C92" s="76"/>
      <c r="D92" s="77" t="s">
        <v>30</v>
      </c>
      <c r="E92" s="78"/>
      <c r="F92" s="78"/>
      <c r="G92" s="79"/>
    </row>
    <row r="93" customFormat="false" ht="15" hidden="false" customHeight="false" outlineLevel="0" collapsed="false">
      <c r="A93" s="74"/>
      <c r="B93" s="75"/>
      <c r="C93" s="76"/>
      <c r="D93" s="77" t="s">
        <v>30</v>
      </c>
      <c r="E93" s="78"/>
      <c r="F93" s="78"/>
      <c r="G93" s="79"/>
    </row>
    <row r="94" customFormat="false" ht="15" hidden="false" customHeight="false" outlineLevel="0" collapsed="false">
      <c r="A94" s="80" t="s">
        <v>80</v>
      </c>
      <c r="B94" s="75"/>
      <c r="C94" s="76"/>
      <c r="D94" s="77" t="s">
        <v>30</v>
      </c>
      <c r="E94" s="78"/>
      <c r="F94" s="78"/>
      <c r="G94" s="81" t="n">
        <f aca="false">SUM(G26,G44,G75,G89)</f>
        <v>0</v>
      </c>
    </row>
    <row r="95" customFormat="false" ht="15" hidden="false" customHeight="false" outlineLevel="0" collapsed="false">
      <c r="A95" s="80" t="s">
        <v>81</v>
      </c>
      <c r="B95" s="75"/>
      <c r="C95" s="76"/>
      <c r="D95" s="77" t="s">
        <v>30</v>
      </c>
      <c r="E95" s="82"/>
      <c r="F95" s="82"/>
      <c r="G95" s="83" t="n">
        <f aca="false">ROUND((G94*1.21),0)</f>
        <v>0</v>
      </c>
    </row>
  </sheetData>
  <mergeCells count="5">
    <mergeCell ref="A1:G1"/>
    <mergeCell ref="A3:E3"/>
    <mergeCell ref="A29:C29"/>
    <mergeCell ref="A47:B47"/>
    <mergeCell ref="A78:B78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4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4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2018-03-08T11:49:18Z</dcterms:created>
  <dc:creator>Stanislav Hariš</dc:creator>
  <dc:description/>
  <dc:language>cs-CZ</dc:language>
  <cp:lastModifiedBy/>
  <cp:lastPrinted>2018-03-19T13:52:36Z</cp:lastPrinted>
  <dcterms:modified xsi:type="dcterms:W3CDTF">2018-09-07T16:15:34Z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