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4625" activeTab="0"/>
  </bookViews>
  <sheets>
    <sheet name="Soupis položek+" sheetId="1" r:id="rId1"/>
    <sheet name="Rekapitulace+" sheetId="2" r:id="rId2"/>
  </sheets>
  <definedNames>
    <definedName name="_xlnm.Print_Titles" localSheetId="0">'Soupis položek+'!$5:$5</definedName>
  </definedNames>
  <calcPr fullCalcOnLoad="1" fullPrecision="0"/>
</workbook>
</file>

<file path=xl/sharedStrings.xml><?xml version="1.0" encoding="utf-8"?>
<sst xmlns="http://schemas.openxmlformats.org/spreadsheetml/2006/main" count="183" uniqueCount="81">
  <si>
    <t>ME</t>
  </si>
  <si>
    <t>kabel CYKY 3x1,5</t>
  </si>
  <si>
    <t>m</t>
  </si>
  <si>
    <t>S</t>
  </si>
  <si>
    <t>*</t>
  </si>
  <si>
    <t>roura korugovaná KOPOFLEX KF09040 pr.40/32mm</t>
  </si>
  <si>
    <t>ks</t>
  </si>
  <si>
    <t>Z</t>
  </si>
  <si>
    <t>MZ</t>
  </si>
  <si>
    <t>písek kopaný 0-2mm</t>
  </si>
  <si>
    <t>m3</t>
  </si>
  <si>
    <t>výstražná fólie šířka 0,34m</t>
  </si>
  <si>
    <t>beton B13,5</t>
  </si>
  <si>
    <t>stožárové pouzdro plast SP250/1000</t>
  </si>
  <si>
    <t>CE</t>
  </si>
  <si>
    <t>kabel(-CYKY) pevně uložený do 3x6/4x4/7x2,5</t>
  </si>
  <si>
    <t>trubka plast volně uložená do pr.50mm</t>
  </si>
  <si>
    <t>kabel(-CYKY) pevně ulož.do 5x10/12x4/19x2,5/24x1,5</t>
  </si>
  <si>
    <t>CZ</t>
  </si>
  <si>
    <t>odvoz zeminy do 10km vč.poplatku za skládku</t>
  </si>
  <si>
    <t>provizorní úprava terénu třída zeminy 3</t>
  </si>
  <si>
    <t>m2</t>
  </si>
  <si>
    <t>pouzdrový základ VO mimo trasu kabelu pr.0,25/1,5m</t>
  </si>
  <si>
    <t>výkop jámy do 2m3 pro stožár VO ruční tz.3/ko1.0</t>
  </si>
  <si>
    <t>ON</t>
  </si>
  <si>
    <t>poplatek za recyklaci svítidla</t>
  </si>
  <si>
    <t>poplatek za recyklaci světelného zdroje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</si>
  <si>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</si>
  <si>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</si>
  <si>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</si>
  <si>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</si>
  <si>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</si>
  <si>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</si>
  <si>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</si>
  <si>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</si>
  <si>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DPH</t>
  </si>
  <si>
    <t>VKP</t>
  </si>
  <si>
    <t>TC</t>
  </si>
  <si>
    <t/>
  </si>
  <si>
    <t>popis:</t>
  </si>
  <si>
    <t>Materiál elektromontážní</t>
  </si>
  <si>
    <t>součet</t>
  </si>
  <si>
    <t>Materiál zemní</t>
  </si>
  <si>
    <t>Elektromontáže</t>
  </si>
  <si>
    <t>Zemní práce</t>
  </si>
  <si>
    <t>Ostatní náklady</t>
  </si>
  <si>
    <t>Soupis položek</t>
  </si>
  <si>
    <t>Vypracoval:</t>
  </si>
  <si>
    <t>Rekapitulace ceny</t>
  </si>
  <si>
    <t>%</t>
  </si>
  <si>
    <t>základ</t>
  </si>
  <si>
    <t>cena /Kč/</t>
  </si>
  <si>
    <t>materiál elektromontážní</t>
  </si>
  <si>
    <t>prořez</t>
  </si>
  <si>
    <t>materiál podružný</t>
  </si>
  <si>
    <t>materiál zemní</t>
  </si>
  <si>
    <t>elektromontáže</t>
  </si>
  <si>
    <t>zemní práce</t>
  </si>
  <si>
    <t>materiál+výkony celkem</t>
  </si>
  <si>
    <t>ostatní náklady</t>
  </si>
  <si>
    <t>revize</t>
  </si>
  <si>
    <t>komplexní zkoušky</t>
  </si>
  <si>
    <t>CENA bez DPH (Kč)</t>
  </si>
  <si>
    <t>koule ø 400 mm, PC polykarbonát nebo PMMA akrylát, vysokotlaká výbojka 70 W SHC, jednoramenný stožár a výložníku, typ pro Domažlice, patka , kotvení svorkovnice</t>
  </si>
  <si>
    <t>svítidlo výbojkové venkovní na výložník, zdroj, sloup a výložník</t>
  </si>
  <si>
    <t>mechanizace</t>
  </si>
  <si>
    <t>název akce: VO Msgre.B.Staška - úsek K2</t>
  </si>
  <si>
    <t>kabel CYKY 4x6</t>
  </si>
  <si>
    <t>vodič CYA 10  /H07V-K/</t>
  </si>
  <si>
    <t>vedení FeZn pr.10mm(0,63kg/m)</t>
  </si>
  <si>
    <t>svorka spojovací SS FeZn</t>
  </si>
  <si>
    <t>vodič Cu(-CY,CYA) volně uložený do 1x35</t>
  </si>
  <si>
    <t>uzemňov.vedení v zemi úplná mtž FeZn pr.8-10mm</t>
  </si>
  <si>
    <t>svorka hromosvodová do 2 šroubů</t>
  </si>
  <si>
    <t>kabelové lože 2x10cm kopaný písek šířka do 35cm</t>
  </si>
  <si>
    <t>výstražná fólie šířka nad 20cm</t>
  </si>
  <si>
    <t>kabelová spojka</t>
  </si>
  <si>
    <t>demontáž svítidla</t>
  </si>
  <si>
    <t>výkop kabel.rýhy šířka 35/hloubka 80cm tz.3/ko1.2</t>
  </si>
  <si>
    <t>zához kabelové rýhy šířka 35/hloubka 80cm tz.3</t>
  </si>
  <si>
    <t>Datum: 2.8.2018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</si>
</sst>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0"/>
      <color theme="1"/>
      <name val="Times New Roman CE"/>
      <family val="0"/>
    </font>
    <font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167" fontId="40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1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 quotePrefix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40" fillId="0" borderId="10" xfId="0" applyNumberFormat="1" applyFont="1" applyBorder="1" applyAlignment="1">
      <alignment/>
    </xf>
    <xf numFmtId="167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49" fontId="40" fillId="0" borderId="11" xfId="0" applyNumberFormat="1" applyFont="1" applyBorder="1" applyAlignment="1">
      <alignment/>
    </xf>
    <xf numFmtId="167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49" fontId="41" fillId="33" borderId="0" xfId="0" applyNumberFormat="1" applyFont="1" applyFill="1" applyBorder="1" applyAlignment="1">
      <alignment/>
    </xf>
    <xf numFmtId="167" fontId="41" fillId="33" borderId="0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49" fontId="42" fillId="0" borderId="12" xfId="0" applyNumberFormat="1" applyFont="1" applyBorder="1" applyAlignment="1">
      <alignment/>
    </xf>
    <xf numFmtId="167" fontId="42" fillId="0" borderId="12" xfId="0" applyNumberFormat="1" applyFont="1" applyBorder="1" applyAlignment="1">
      <alignment/>
    </xf>
    <xf numFmtId="2" fontId="42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167" fontId="40" fillId="0" borderId="13" xfId="0" applyNumberFormat="1" applyFont="1" applyBorder="1" applyAlignment="1">
      <alignment/>
    </xf>
    <xf numFmtId="2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/>
    </xf>
    <xf numFmtId="0" fontId="42" fillId="0" borderId="15" xfId="0" applyFont="1" applyBorder="1" applyAlignment="1">
      <alignment/>
    </xf>
    <xf numFmtId="167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1" fillId="33" borderId="15" xfId="0" applyFont="1" applyFill="1" applyBorder="1" applyAlignment="1">
      <alignment/>
    </xf>
    <xf numFmtId="0" fontId="42" fillId="0" borderId="18" xfId="0" applyFont="1" applyBorder="1" applyAlignment="1">
      <alignment/>
    </xf>
    <xf numFmtId="0" fontId="41" fillId="33" borderId="19" xfId="0" applyFont="1" applyFill="1" applyBorder="1" applyAlignment="1">
      <alignment/>
    </xf>
    <xf numFmtId="167" fontId="41" fillId="33" borderId="20" xfId="0" applyNumberFormat="1" applyFont="1" applyFill="1" applyBorder="1" applyAlignment="1">
      <alignment/>
    </xf>
    <xf numFmtId="0" fontId="41" fillId="33" borderId="20" xfId="0" applyFont="1" applyFill="1" applyBorder="1" applyAlignment="1">
      <alignment/>
    </xf>
    <xf numFmtId="2" fontId="41" fillId="33" borderId="20" xfId="0" applyNumberFormat="1" applyFont="1" applyFill="1" applyBorder="1" applyAlignment="1">
      <alignment/>
    </xf>
    <xf numFmtId="0" fontId="40" fillId="0" borderId="13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5" fillId="0" borderId="0" xfId="0" applyFont="1" applyAlignment="1">
      <alignment/>
    </xf>
    <xf numFmtId="172" fontId="40" fillId="0" borderId="0" xfId="0" applyNumberFormat="1" applyFont="1" applyAlignment="1">
      <alignment/>
    </xf>
    <xf numFmtId="171" fontId="40" fillId="0" borderId="0" xfId="0" applyNumberFormat="1" applyFont="1" applyAlignment="1">
      <alignment/>
    </xf>
    <xf numFmtId="0" fontId="43" fillId="33" borderId="21" xfId="0" applyFont="1" applyFill="1" applyBorder="1" applyAlignment="1">
      <alignment vertical="center"/>
    </xf>
    <xf numFmtId="0" fontId="43" fillId="33" borderId="22" xfId="0" applyFont="1" applyFill="1" applyBorder="1" applyAlignment="1">
      <alignment vertical="center"/>
    </xf>
    <xf numFmtId="2" fontId="43" fillId="33" borderId="22" xfId="0" applyNumberFormat="1" applyFont="1" applyFill="1" applyBorder="1" applyAlignment="1">
      <alignment vertical="center"/>
    </xf>
    <xf numFmtId="171" fontId="43" fillId="33" borderId="22" xfId="0" applyNumberFormat="1" applyFont="1" applyFill="1" applyBorder="1" applyAlignment="1">
      <alignment vertical="center"/>
    </xf>
    <xf numFmtId="172" fontId="43" fillId="33" borderId="23" xfId="0" applyNumberFormat="1" applyFont="1" applyFill="1" applyBorder="1" applyAlignment="1">
      <alignment vertical="center"/>
    </xf>
    <xf numFmtId="0" fontId="45" fillId="0" borderId="14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2" fontId="45" fillId="0" borderId="13" xfId="0" applyNumberFormat="1" applyFont="1" applyBorder="1" applyAlignment="1">
      <alignment horizontal="right"/>
    </xf>
    <xf numFmtId="171" fontId="45" fillId="0" borderId="13" xfId="0" applyNumberFormat="1" applyFont="1" applyBorder="1" applyAlignment="1">
      <alignment horizontal="right"/>
    </xf>
    <xf numFmtId="172" fontId="45" fillId="0" borderId="24" xfId="0" applyNumberFormat="1" applyFont="1" applyBorder="1" applyAlignment="1">
      <alignment horizontal="right"/>
    </xf>
    <xf numFmtId="0" fontId="45" fillId="0" borderId="16" xfId="0" applyFont="1" applyBorder="1" applyAlignment="1">
      <alignment/>
    </xf>
    <xf numFmtId="49" fontId="45" fillId="0" borderId="25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171" fontId="45" fillId="0" borderId="10" xfId="0" applyNumberFormat="1" applyFont="1" applyBorder="1" applyAlignment="1">
      <alignment/>
    </xf>
    <xf numFmtId="172" fontId="45" fillId="0" borderId="26" xfId="0" applyNumberFormat="1" applyFont="1" applyBorder="1" applyAlignment="1">
      <alignment/>
    </xf>
    <xf numFmtId="0" fontId="45" fillId="0" borderId="27" xfId="0" applyFont="1" applyBorder="1" applyAlignment="1">
      <alignment/>
    </xf>
    <xf numFmtId="49" fontId="45" fillId="0" borderId="28" xfId="0" applyNumberFormat="1" applyFont="1" applyBorder="1" applyAlignment="1">
      <alignment/>
    </xf>
    <xf numFmtId="2" fontId="45" fillId="0" borderId="29" xfId="0" applyNumberFormat="1" applyFont="1" applyBorder="1" applyAlignment="1">
      <alignment/>
    </xf>
    <xf numFmtId="171" fontId="45" fillId="0" borderId="29" xfId="0" applyNumberFormat="1" applyFont="1" applyBorder="1" applyAlignment="1">
      <alignment/>
    </xf>
    <xf numFmtId="172" fontId="45" fillId="0" borderId="30" xfId="0" applyNumberFormat="1" applyFont="1" applyBorder="1" applyAlignment="1">
      <alignment/>
    </xf>
    <xf numFmtId="0" fontId="44" fillId="0" borderId="14" xfId="0" applyFont="1" applyBorder="1" applyAlignment="1">
      <alignment/>
    </xf>
    <xf numFmtId="49" fontId="44" fillId="0" borderId="31" xfId="0" applyNumberFormat="1" applyFont="1" applyBorder="1" applyAlignment="1">
      <alignment/>
    </xf>
    <xf numFmtId="2" fontId="44" fillId="0" borderId="13" xfId="0" applyNumberFormat="1" applyFont="1" applyBorder="1" applyAlignment="1">
      <alignment/>
    </xf>
    <xf numFmtId="171" fontId="44" fillId="0" borderId="13" xfId="0" applyNumberFormat="1" applyFont="1" applyBorder="1" applyAlignment="1">
      <alignment/>
    </xf>
    <xf numFmtId="172" fontId="44" fillId="0" borderId="32" xfId="0" applyNumberFormat="1" applyFont="1" applyBorder="1" applyAlignment="1">
      <alignment/>
    </xf>
    <xf numFmtId="0" fontId="40" fillId="0" borderId="33" xfId="0" applyFont="1" applyBorder="1" applyAlignment="1">
      <alignment/>
    </xf>
    <xf numFmtId="167" fontId="40" fillId="0" borderId="34" xfId="0" applyNumberFormat="1" applyFont="1" applyBorder="1" applyAlignment="1">
      <alignment/>
    </xf>
    <xf numFmtId="49" fontId="40" fillId="0" borderId="34" xfId="0" applyNumberFormat="1" applyFont="1" applyBorder="1" applyAlignment="1">
      <alignment/>
    </xf>
    <xf numFmtId="2" fontId="40" fillId="0" borderId="34" xfId="0" applyNumberFormat="1" applyFont="1" applyBorder="1" applyAlignment="1">
      <alignment/>
    </xf>
    <xf numFmtId="49" fontId="40" fillId="0" borderId="10" xfId="0" applyNumberFormat="1" applyFont="1" applyBorder="1" applyAlignment="1">
      <alignment wrapText="1"/>
    </xf>
    <xf numFmtId="49" fontId="40" fillId="0" borderId="11" xfId="0" applyNumberFormat="1" applyFont="1" applyBorder="1" applyAlignment="1">
      <alignment wrapText="1"/>
    </xf>
    <xf numFmtId="168" fontId="40" fillId="0" borderId="24" xfId="0" applyNumberFormat="1" applyFont="1" applyBorder="1" applyAlignment="1">
      <alignment/>
    </xf>
    <xf numFmtId="168" fontId="42" fillId="0" borderId="35" xfId="0" applyNumberFormat="1" applyFont="1" applyBorder="1" applyAlignment="1">
      <alignment/>
    </xf>
    <xf numFmtId="168" fontId="40" fillId="0" borderId="26" xfId="0" applyNumberFormat="1" applyFont="1" applyBorder="1" applyAlignment="1">
      <alignment/>
    </xf>
    <xf numFmtId="168" fontId="40" fillId="0" borderId="36" xfId="0" applyNumberFormat="1" applyFont="1" applyBorder="1" applyAlignment="1">
      <alignment/>
    </xf>
    <xf numFmtId="168" fontId="40" fillId="0" borderId="37" xfId="0" applyNumberFormat="1" applyFont="1" applyBorder="1" applyAlignment="1">
      <alignment/>
    </xf>
    <xf numFmtId="168" fontId="41" fillId="33" borderId="35" xfId="0" applyNumberFormat="1" applyFont="1" applyFill="1" applyBorder="1" applyAlignment="1">
      <alignment/>
    </xf>
    <xf numFmtId="168" fontId="42" fillId="0" borderId="38" xfId="0" applyNumberFormat="1" applyFont="1" applyBorder="1" applyAlignment="1">
      <alignment/>
    </xf>
    <xf numFmtId="168" fontId="41" fillId="33" borderId="39" xfId="0" applyNumberFormat="1" applyFont="1" applyFill="1" applyBorder="1" applyAlignment="1">
      <alignment/>
    </xf>
    <xf numFmtId="170" fontId="40" fillId="0" borderId="26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9.28125" style="1" bestFit="1" customWidth="1"/>
    <col min="4" max="4" width="3.57421875" style="1" bestFit="1" customWidth="1"/>
    <col min="5" max="5" width="8.28125" style="1" bestFit="1" customWidth="1"/>
    <col min="6" max="6" width="11.00390625" style="1" bestFit="1" customWidth="1"/>
    <col min="7" max="7" width="11.57421875" style="1" bestFit="1" customWidth="1"/>
    <col min="8" max="8" width="9.140625" style="1" customWidth="1"/>
    <col min="9" max="9" width="5.421875" style="14" hidden="1" customWidth="1"/>
    <col min="10" max="10" width="5.421875" style="1" hidden="1" customWidth="1"/>
    <col min="11" max="11" width="0" style="1" hidden="1" customWidth="1"/>
    <col min="12" max="12" width="4.57421875" style="1" hidden="1" customWidth="1"/>
    <col min="13" max="16384" width="9.140625" style="1" customWidth="1"/>
  </cols>
  <sheetData>
    <row r="1" spans="1:9" ht="15">
      <c r="A1" s="11"/>
      <c r="B1" s="12" t="s">
        <v>38</v>
      </c>
      <c r="C1" s="11"/>
      <c r="D1" s="11"/>
      <c r="E1" s="11"/>
      <c r="F1" s="11"/>
      <c r="G1" s="11"/>
      <c r="I1" s="13"/>
    </row>
    <row r="2" spans="1:9" ht="15">
      <c r="A2" s="11"/>
      <c r="B2" s="12" t="s">
        <v>66</v>
      </c>
      <c r="C2" s="11"/>
      <c r="D2" s="11"/>
      <c r="E2" s="11"/>
      <c r="F2" s="11"/>
      <c r="G2" s="11"/>
      <c r="I2" s="13"/>
    </row>
    <row r="3" spans="1:9" ht="15">
      <c r="A3" s="11"/>
      <c r="B3" s="12" t="s">
        <v>39</v>
      </c>
      <c r="C3" s="11"/>
      <c r="D3" s="11"/>
      <c r="E3" s="11"/>
      <c r="F3" s="11"/>
      <c r="G3" s="11"/>
      <c r="I3" s="13"/>
    </row>
    <row r="4" spans="1:9" ht="15">
      <c r="A4" s="11"/>
      <c r="B4" s="12"/>
      <c r="C4" s="11"/>
      <c r="D4" s="11"/>
      <c r="E4" s="11"/>
      <c r="F4" s="11"/>
      <c r="G4" s="11"/>
      <c r="I4" s="13"/>
    </row>
    <row r="5" spans="1:9" s="10" customFormat="1" ht="33.75" customHeight="1" thickBot="1">
      <c r="A5" s="50" t="s">
        <v>46</v>
      </c>
      <c r="B5" s="50"/>
      <c r="C5" s="50"/>
      <c r="D5" s="50"/>
      <c r="E5" s="50"/>
      <c r="F5" s="50"/>
      <c r="G5" s="50"/>
      <c r="I5" s="51"/>
    </row>
    <row r="6" spans="1:12" ht="15.75" thickBot="1">
      <c r="A6" s="31" t="s">
        <v>27</v>
      </c>
      <c r="B6" s="29" t="s">
        <v>29</v>
      </c>
      <c r="C6" s="28" t="s">
        <v>30</v>
      </c>
      <c r="D6" s="28" t="s">
        <v>31</v>
      </c>
      <c r="E6" s="30" t="s">
        <v>32</v>
      </c>
      <c r="F6" s="30" t="s">
        <v>33</v>
      </c>
      <c r="G6" s="86" t="s">
        <v>34</v>
      </c>
      <c r="I6" s="44" t="s">
        <v>35</v>
      </c>
      <c r="J6" s="1" t="s">
        <v>36</v>
      </c>
      <c r="K6" s="1" t="s">
        <v>37</v>
      </c>
      <c r="L6" s="1" t="s">
        <v>28</v>
      </c>
    </row>
    <row r="7" spans="1:9" s="7" customFormat="1" ht="19.5" customHeight="1">
      <c r="A7" s="32" t="s">
        <v>40</v>
      </c>
      <c r="B7" s="33"/>
      <c r="C7" s="34"/>
      <c r="D7" s="34"/>
      <c r="E7" s="35"/>
      <c r="F7" s="35"/>
      <c r="G7" s="87"/>
      <c r="I7" s="15"/>
    </row>
    <row r="8" spans="1:12" ht="15">
      <c r="A8" s="36">
        <v>1</v>
      </c>
      <c r="B8" s="17">
        <v>101105</v>
      </c>
      <c r="C8" s="16" t="s">
        <v>1</v>
      </c>
      <c r="D8" s="16" t="s">
        <v>2</v>
      </c>
      <c r="E8" s="18">
        <v>30</v>
      </c>
      <c r="F8" s="18"/>
      <c r="G8" s="88">
        <f aca="true" t="shared" si="0" ref="G8:G15">E8*F8</f>
        <v>0</v>
      </c>
      <c r="I8" s="45" t="s">
        <v>3</v>
      </c>
      <c r="J8" s="1" t="s">
        <v>4</v>
      </c>
      <c r="L8" s="2" t="s">
        <v>0</v>
      </c>
    </row>
    <row r="9" spans="1:12" ht="15.75" thickBot="1">
      <c r="A9" s="36">
        <v>2</v>
      </c>
      <c r="B9" s="17">
        <v>101209</v>
      </c>
      <c r="C9" s="16" t="s">
        <v>67</v>
      </c>
      <c r="D9" s="16" t="s">
        <v>2</v>
      </c>
      <c r="E9" s="18">
        <v>45</v>
      </c>
      <c r="F9" s="18"/>
      <c r="G9" s="88">
        <f t="shared" si="0"/>
        <v>0</v>
      </c>
      <c r="I9" s="46" t="s">
        <v>3</v>
      </c>
      <c r="J9" s="1" t="s">
        <v>4</v>
      </c>
      <c r="L9" s="2" t="s">
        <v>0</v>
      </c>
    </row>
    <row r="10" spans="1:14" ht="15">
      <c r="A10" s="80">
        <v>3</v>
      </c>
      <c r="B10" s="81">
        <v>321500</v>
      </c>
      <c r="C10" s="82" t="s">
        <v>5</v>
      </c>
      <c r="D10" s="82" t="s">
        <v>2</v>
      </c>
      <c r="E10" s="83">
        <v>45</v>
      </c>
      <c r="F10" s="83"/>
      <c r="G10" s="89">
        <f t="shared" si="0"/>
        <v>0</v>
      </c>
      <c r="I10" s="45" t="s">
        <v>3</v>
      </c>
      <c r="J10" s="1" t="s">
        <v>4</v>
      </c>
      <c r="L10" s="2" t="s">
        <v>0</v>
      </c>
      <c r="N10" s="5"/>
    </row>
    <row r="11" spans="1:13" ht="15">
      <c r="A11" s="36">
        <v>4</v>
      </c>
      <c r="B11" s="17">
        <v>173109</v>
      </c>
      <c r="C11" s="16" t="s">
        <v>68</v>
      </c>
      <c r="D11" s="16" t="s">
        <v>2</v>
      </c>
      <c r="E11" s="18">
        <v>4</v>
      </c>
      <c r="F11" s="18"/>
      <c r="G11" s="88">
        <f t="shared" si="0"/>
        <v>0</v>
      </c>
      <c r="I11" s="94">
        <f>E11*H11</f>
        <v>0</v>
      </c>
      <c r="J11" s="45" t="s">
        <v>3</v>
      </c>
      <c r="K11" s="1" t="s">
        <v>4</v>
      </c>
      <c r="M11" s="2"/>
    </row>
    <row r="12" spans="1:13" ht="15">
      <c r="A12" s="36">
        <v>5</v>
      </c>
      <c r="B12" s="17">
        <v>295011</v>
      </c>
      <c r="C12" s="16" t="s">
        <v>69</v>
      </c>
      <c r="D12" s="16" t="s">
        <v>2</v>
      </c>
      <c r="E12" s="18">
        <v>45</v>
      </c>
      <c r="F12" s="18"/>
      <c r="G12" s="88">
        <f t="shared" si="0"/>
        <v>0</v>
      </c>
      <c r="I12" s="94">
        <f>E12*H12</f>
        <v>0</v>
      </c>
      <c r="J12" s="45" t="s">
        <v>3</v>
      </c>
      <c r="K12" s="1" t="s">
        <v>4</v>
      </c>
      <c r="M12" s="2"/>
    </row>
    <row r="13" spans="1:13" ht="15">
      <c r="A13" s="36">
        <v>6</v>
      </c>
      <c r="B13" s="17">
        <v>295404</v>
      </c>
      <c r="C13" s="16" t="s">
        <v>70</v>
      </c>
      <c r="D13" s="16" t="s">
        <v>6</v>
      </c>
      <c r="E13" s="18">
        <v>25</v>
      </c>
      <c r="F13" s="18"/>
      <c r="G13" s="88">
        <f t="shared" si="0"/>
        <v>0</v>
      </c>
      <c r="I13" s="94">
        <f>E13*H13</f>
        <v>0</v>
      </c>
      <c r="J13" s="45" t="s">
        <v>3</v>
      </c>
      <c r="K13" s="1" t="s">
        <v>4</v>
      </c>
      <c r="M13" s="2"/>
    </row>
    <row r="14" spans="1:15" ht="15">
      <c r="A14" s="36">
        <v>7</v>
      </c>
      <c r="B14" s="17">
        <v>45694</v>
      </c>
      <c r="C14" s="16" t="s">
        <v>76</v>
      </c>
      <c r="D14" s="16" t="s">
        <v>6</v>
      </c>
      <c r="E14" s="18">
        <v>1</v>
      </c>
      <c r="F14" s="18"/>
      <c r="G14" s="88">
        <f t="shared" si="0"/>
        <v>0</v>
      </c>
      <c r="I14" s="94">
        <f>E14*H14</f>
        <v>0</v>
      </c>
      <c r="J14" s="45" t="s">
        <v>3</v>
      </c>
      <c r="K14" s="1" t="s">
        <v>4</v>
      </c>
      <c r="M14" s="2"/>
      <c r="O14" s="5"/>
    </row>
    <row r="15" spans="1:12" ht="45.75" customHeight="1" thickBot="1">
      <c r="A15" s="37">
        <v>8</v>
      </c>
      <c r="B15" s="20">
        <v>531142</v>
      </c>
      <c r="C15" s="85" t="s">
        <v>63</v>
      </c>
      <c r="D15" s="19" t="s">
        <v>6</v>
      </c>
      <c r="E15" s="21">
        <v>2</v>
      </c>
      <c r="F15" s="21"/>
      <c r="G15" s="90">
        <f t="shared" si="0"/>
        <v>0</v>
      </c>
      <c r="I15" s="45" t="s">
        <v>3</v>
      </c>
      <c r="J15" s="1" t="s">
        <v>4</v>
      </c>
      <c r="L15" s="2" t="s">
        <v>0</v>
      </c>
    </row>
    <row r="16" spans="1:12" s="6" customFormat="1" ht="14.25">
      <c r="A16" s="38"/>
      <c r="B16" s="23"/>
      <c r="C16" s="22" t="s">
        <v>41</v>
      </c>
      <c r="D16" s="22"/>
      <c r="E16" s="24"/>
      <c r="F16" s="24"/>
      <c r="G16" s="91">
        <f>SUM(G8:G15)</f>
        <v>0</v>
      </c>
      <c r="I16" s="47"/>
      <c r="L16" s="8" t="s">
        <v>0</v>
      </c>
    </row>
    <row r="17" spans="1:12" s="7" customFormat="1" ht="19.5" customHeight="1">
      <c r="A17" s="39" t="s">
        <v>42</v>
      </c>
      <c r="B17" s="26"/>
      <c r="C17" s="25"/>
      <c r="D17" s="25"/>
      <c r="E17" s="27"/>
      <c r="F17" s="27"/>
      <c r="G17" s="92"/>
      <c r="I17" s="48"/>
      <c r="L17" s="9"/>
    </row>
    <row r="18" spans="1:12" ht="15">
      <c r="A18" s="36">
        <v>9</v>
      </c>
      <c r="B18" s="17">
        <v>46114</v>
      </c>
      <c r="C18" s="16" t="s">
        <v>9</v>
      </c>
      <c r="D18" s="16" t="s">
        <v>10</v>
      </c>
      <c r="E18" s="18">
        <v>3.1</v>
      </c>
      <c r="F18" s="18"/>
      <c r="G18" s="88">
        <f>E18*F18</f>
        <v>0</v>
      </c>
      <c r="I18" s="45" t="s">
        <v>3</v>
      </c>
      <c r="L18" s="2" t="s">
        <v>8</v>
      </c>
    </row>
    <row r="19" spans="1:12" ht="15">
      <c r="A19" s="36">
        <v>10</v>
      </c>
      <c r="B19" s="17">
        <v>46383</v>
      </c>
      <c r="C19" s="16" t="s">
        <v>11</v>
      </c>
      <c r="D19" s="16" t="s">
        <v>2</v>
      </c>
      <c r="E19" s="18">
        <v>40</v>
      </c>
      <c r="F19" s="18"/>
      <c r="G19" s="88">
        <f>E19*F19</f>
        <v>0</v>
      </c>
      <c r="I19" s="45" t="s">
        <v>3</v>
      </c>
      <c r="L19" s="2" t="s">
        <v>8</v>
      </c>
    </row>
    <row r="20" spans="1:12" ht="15">
      <c r="A20" s="36">
        <v>11</v>
      </c>
      <c r="B20" s="17">
        <v>46134</v>
      </c>
      <c r="C20" s="16" t="s">
        <v>12</v>
      </c>
      <c r="D20" s="16" t="s">
        <v>10</v>
      </c>
      <c r="E20" s="18">
        <v>1.2</v>
      </c>
      <c r="F20" s="18"/>
      <c r="G20" s="88">
        <f>E20*F20</f>
        <v>0</v>
      </c>
      <c r="I20" s="45" t="s">
        <v>3</v>
      </c>
      <c r="L20" s="2" t="s">
        <v>8</v>
      </c>
    </row>
    <row r="21" spans="1:12" ht="15.75" thickBot="1">
      <c r="A21" s="37">
        <v>12</v>
      </c>
      <c r="B21" s="20">
        <v>46452</v>
      </c>
      <c r="C21" s="19" t="s">
        <v>13</v>
      </c>
      <c r="D21" s="19" t="s">
        <v>6</v>
      </c>
      <c r="E21" s="21">
        <v>3</v>
      </c>
      <c r="F21" s="21"/>
      <c r="G21" s="90">
        <f>E21*F21</f>
        <v>0</v>
      </c>
      <c r="I21" s="46" t="s">
        <v>3</v>
      </c>
      <c r="L21" s="2" t="s">
        <v>8</v>
      </c>
    </row>
    <row r="22" spans="1:12" s="6" customFormat="1" ht="14.25">
      <c r="A22" s="38"/>
      <c r="B22" s="23"/>
      <c r="C22" s="22" t="s">
        <v>41</v>
      </c>
      <c r="D22" s="22"/>
      <c r="E22" s="24"/>
      <c r="F22" s="24"/>
      <c r="G22" s="91">
        <f>SUM(G18:G21)</f>
        <v>0</v>
      </c>
      <c r="I22" s="47"/>
      <c r="L22" s="8" t="s">
        <v>8</v>
      </c>
    </row>
    <row r="23" spans="1:12" s="7" customFormat="1" ht="19.5" customHeight="1">
      <c r="A23" s="39" t="s">
        <v>43</v>
      </c>
      <c r="B23" s="26"/>
      <c r="C23" s="25"/>
      <c r="D23" s="25"/>
      <c r="E23" s="27"/>
      <c r="F23" s="27"/>
      <c r="G23" s="92"/>
      <c r="I23" s="48"/>
      <c r="L23" s="9"/>
    </row>
    <row r="24" spans="1:12" ht="15">
      <c r="A24" s="36">
        <v>13</v>
      </c>
      <c r="B24" s="17">
        <v>210810048</v>
      </c>
      <c r="C24" s="16" t="s">
        <v>15</v>
      </c>
      <c r="D24" s="16" t="s">
        <v>2</v>
      </c>
      <c r="E24" s="18">
        <v>30</v>
      </c>
      <c r="F24" s="18"/>
      <c r="G24" s="88">
        <f aca="true" t="shared" si="1" ref="G24:G32">E24*F24</f>
        <v>0</v>
      </c>
      <c r="I24" s="45" t="s">
        <v>3</v>
      </c>
      <c r="L24" s="2" t="s">
        <v>14</v>
      </c>
    </row>
    <row r="25" spans="1:12" ht="15.75" thickBot="1">
      <c r="A25" s="36">
        <v>14</v>
      </c>
      <c r="B25" s="17">
        <v>210810053</v>
      </c>
      <c r="C25" s="16" t="s">
        <v>17</v>
      </c>
      <c r="D25" s="16" t="s">
        <v>2</v>
      </c>
      <c r="E25" s="18">
        <v>45</v>
      </c>
      <c r="F25" s="18"/>
      <c r="G25" s="88">
        <f t="shared" si="1"/>
        <v>0</v>
      </c>
      <c r="I25" s="46" t="s">
        <v>3</v>
      </c>
      <c r="L25" s="2" t="s">
        <v>14</v>
      </c>
    </row>
    <row r="26" spans="1:12" ht="15">
      <c r="A26" s="80">
        <v>15</v>
      </c>
      <c r="B26" s="81">
        <v>210010123</v>
      </c>
      <c r="C26" s="82" t="s">
        <v>16</v>
      </c>
      <c r="D26" s="82" t="s">
        <v>2</v>
      </c>
      <c r="E26" s="83">
        <v>45</v>
      </c>
      <c r="F26" s="83"/>
      <c r="G26" s="89">
        <f t="shared" si="1"/>
        <v>0</v>
      </c>
      <c r="I26" s="45" t="s">
        <v>3</v>
      </c>
      <c r="L26" s="2" t="s">
        <v>14</v>
      </c>
    </row>
    <row r="27" spans="1:13" ht="15">
      <c r="A27" s="36">
        <v>16</v>
      </c>
      <c r="B27" s="17">
        <v>210800831</v>
      </c>
      <c r="C27" s="16" t="s">
        <v>71</v>
      </c>
      <c r="D27" s="16" t="s">
        <v>2</v>
      </c>
      <c r="E27" s="18">
        <v>4</v>
      </c>
      <c r="F27" s="18"/>
      <c r="G27" s="88">
        <f t="shared" si="1"/>
        <v>0</v>
      </c>
      <c r="I27" s="94">
        <f>E27*H27</f>
        <v>0</v>
      </c>
      <c r="J27" s="45" t="s">
        <v>3</v>
      </c>
      <c r="M27" s="2"/>
    </row>
    <row r="28" spans="1:13" ht="15">
      <c r="A28" s="36">
        <v>17</v>
      </c>
      <c r="B28" s="17">
        <v>210220022</v>
      </c>
      <c r="C28" s="16" t="s">
        <v>72</v>
      </c>
      <c r="D28" s="16" t="s">
        <v>2</v>
      </c>
      <c r="E28" s="18">
        <v>45</v>
      </c>
      <c r="F28" s="18"/>
      <c r="G28" s="88">
        <f t="shared" si="1"/>
        <v>0</v>
      </c>
      <c r="I28" s="94">
        <f>E28*H28</f>
        <v>0</v>
      </c>
      <c r="J28" s="45" t="s">
        <v>3</v>
      </c>
      <c r="M28" s="2"/>
    </row>
    <row r="29" spans="1:13" ht="15">
      <c r="A29" s="36">
        <v>18</v>
      </c>
      <c r="B29" s="17">
        <v>210220301</v>
      </c>
      <c r="C29" s="16" t="s">
        <v>73</v>
      </c>
      <c r="D29" s="16" t="s">
        <v>6</v>
      </c>
      <c r="E29" s="18">
        <v>25</v>
      </c>
      <c r="F29" s="18"/>
      <c r="G29" s="88">
        <f t="shared" si="1"/>
        <v>0</v>
      </c>
      <c r="I29" s="94">
        <f>E29*H29</f>
        <v>0</v>
      </c>
      <c r="J29" s="45" t="s">
        <v>3</v>
      </c>
      <c r="M29" s="2"/>
    </row>
    <row r="30" spans="1:13" ht="15">
      <c r="A30" s="36">
        <v>19</v>
      </c>
      <c r="B30" s="17">
        <v>210220654</v>
      </c>
      <c r="C30" s="16" t="s">
        <v>76</v>
      </c>
      <c r="D30" s="16" t="s">
        <v>6</v>
      </c>
      <c r="E30" s="18">
        <v>3</v>
      </c>
      <c r="F30" s="18"/>
      <c r="G30" s="88">
        <f t="shared" si="1"/>
        <v>0</v>
      </c>
      <c r="I30" s="94">
        <f>E30*H30</f>
        <v>0</v>
      </c>
      <c r="J30" s="45" t="s">
        <v>3</v>
      </c>
      <c r="M30" s="2"/>
    </row>
    <row r="31" spans="1:13" ht="15">
      <c r="A31" s="36">
        <v>20</v>
      </c>
      <c r="B31" s="17">
        <v>210220654</v>
      </c>
      <c r="C31" s="16" t="s">
        <v>77</v>
      </c>
      <c r="D31" s="16" t="s">
        <v>6</v>
      </c>
      <c r="E31" s="18">
        <v>1</v>
      </c>
      <c r="F31" s="18"/>
      <c r="G31" s="88">
        <f>E31*F31</f>
        <v>0</v>
      </c>
      <c r="I31" s="94">
        <f>E31*H31</f>
        <v>0</v>
      </c>
      <c r="J31" s="45" t="s">
        <v>3</v>
      </c>
      <c r="M31" s="2"/>
    </row>
    <row r="32" spans="1:12" ht="30.75" customHeight="1">
      <c r="A32" s="36">
        <v>21</v>
      </c>
      <c r="B32" s="17">
        <v>210202103</v>
      </c>
      <c r="C32" s="84" t="s">
        <v>64</v>
      </c>
      <c r="D32" s="16" t="s">
        <v>6</v>
      </c>
      <c r="E32" s="18">
        <v>3</v>
      </c>
      <c r="F32" s="18"/>
      <c r="G32" s="88">
        <f t="shared" si="1"/>
        <v>0</v>
      </c>
      <c r="I32" s="45" t="s">
        <v>3</v>
      </c>
      <c r="L32" s="2" t="s">
        <v>14</v>
      </c>
    </row>
    <row r="33" spans="1:12" s="6" customFormat="1" ht="14.25">
      <c r="A33" s="38"/>
      <c r="B33" s="23"/>
      <c r="C33" s="22" t="s">
        <v>41</v>
      </c>
      <c r="D33" s="22"/>
      <c r="E33" s="24"/>
      <c r="F33" s="24"/>
      <c r="G33" s="91">
        <f>SUM(G24:G32)</f>
        <v>0</v>
      </c>
      <c r="I33" s="47"/>
      <c r="L33" s="8" t="s">
        <v>14</v>
      </c>
    </row>
    <row r="34" spans="1:12" s="7" customFormat="1" ht="19.5" customHeight="1">
      <c r="A34" s="39" t="s">
        <v>44</v>
      </c>
      <c r="B34" s="26"/>
      <c r="C34" s="25"/>
      <c r="D34" s="25"/>
      <c r="E34" s="27"/>
      <c r="F34" s="27"/>
      <c r="G34" s="92"/>
      <c r="I34" s="48"/>
      <c r="L34" s="9"/>
    </row>
    <row r="35" spans="1:12" ht="15">
      <c r="A35" s="36">
        <v>22</v>
      </c>
      <c r="B35" s="17">
        <v>460200643</v>
      </c>
      <c r="C35" s="16" t="s">
        <v>78</v>
      </c>
      <c r="D35" s="16" t="s">
        <v>2</v>
      </c>
      <c r="E35" s="18">
        <v>35</v>
      </c>
      <c r="F35" s="18"/>
      <c r="G35" s="88">
        <f aca="true" t="shared" si="2" ref="G35:G43">E35*F35</f>
        <v>0</v>
      </c>
      <c r="I35" s="45" t="s">
        <v>3</v>
      </c>
      <c r="J35" s="1" t="s">
        <v>4</v>
      </c>
      <c r="L35" s="2" t="s">
        <v>18</v>
      </c>
    </row>
    <row r="36" spans="1:12" ht="15">
      <c r="A36" s="36">
        <v>23</v>
      </c>
      <c r="B36" s="17">
        <v>460420022</v>
      </c>
      <c r="C36" s="16" t="s">
        <v>74</v>
      </c>
      <c r="D36" s="16" t="s">
        <v>2</v>
      </c>
      <c r="E36" s="18">
        <v>35</v>
      </c>
      <c r="F36" s="18"/>
      <c r="G36" s="88">
        <f t="shared" si="2"/>
        <v>0</v>
      </c>
      <c r="I36" s="45" t="s">
        <v>3</v>
      </c>
      <c r="L36" s="2" t="s">
        <v>18</v>
      </c>
    </row>
    <row r="37" spans="1:12" ht="15">
      <c r="A37" s="36">
        <v>24</v>
      </c>
      <c r="B37" s="17">
        <v>460490012</v>
      </c>
      <c r="C37" s="16" t="s">
        <v>75</v>
      </c>
      <c r="D37" s="16" t="s">
        <v>2</v>
      </c>
      <c r="E37" s="18">
        <v>35</v>
      </c>
      <c r="F37" s="18"/>
      <c r="G37" s="88">
        <f t="shared" si="2"/>
        <v>0</v>
      </c>
      <c r="I37" s="45" t="s">
        <v>3</v>
      </c>
      <c r="L37" s="2" t="s">
        <v>18</v>
      </c>
    </row>
    <row r="38" spans="1:12" ht="15">
      <c r="A38" s="36">
        <v>25</v>
      </c>
      <c r="B38" s="17">
        <v>460560643</v>
      </c>
      <c r="C38" s="16" t="s">
        <v>79</v>
      </c>
      <c r="D38" s="16" t="s">
        <v>2</v>
      </c>
      <c r="E38" s="18">
        <v>35</v>
      </c>
      <c r="F38" s="18"/>
      <c r="G38" s="88">
        <f t="shared" si="2"/>
        <v>0</v>
      </c>
      <c r="I38" s="45" t="s">
        <v>3</v>
      </c>
      <c r="L38" s="2" t="s">
        <v>18</v>
      </c>
    </row>
    <row r="39" spans="1:12" ht="15">
      <c r="A39" s="36">
        <v>26</v>
      </c>
      <c r="B39" s="17">
        <v>460600001</v>
      </c>
      <c r="C39" s="16" t="s">
        <v>19</v>
      </c>
      <c r="D39" s="16" t="s">
        <v>10</v>
      </c>
      <c r="E39" s="18">
        <v>10.6</v>
      </c>
      <c r="F39" s="18"/>
      <c r="G39" s="88">
        <f t="shared" si="2"/>
        <v>0</v>
      </c>
      <c r="I39" s="45" t="s">
        <v>3</v>
      </c>
      <c r="L39" s="2" t="s">
        <v>18</v>
      </c>
    </row>
    <row r="40" spans="1:12" ht="15">
      <c r="A40" s="36">
        <v>27</v>
      </c>
      <c r="B40" s="17">
        <v>460620013</v>
      </c>
      <c r="C40" s="16" t="s">
        <v>20</v>
      </c>
      <c r="D40" s="16" t="s">
        <v>21</v>
      </c>
      <c r="E40" s="18">
        <v>53</v>
      </c>
      <c r="F40" s="18"/>
      <c r="G40" s="88">
        <f t="shared" si="2"/>
        <v>0</v>
      </c>
      <c r="I40" s="45" t="s">
        <v>3</v>
      </c>
      <c r="L40" s="2" t="s">
        <v>18</v>
      </c>
    </row>
    <row r="41" spans="1:12" ht="15">
      <c r="A41" s="36">
        <v>28</v>
      </c>
      <c r="B41" s="17">
        <v>460100002</v>
      </c>
      <c r="C41" s="16" t="s">
        <v>22</v>
      </c>
      <c r="D41" s="16" t="s">
        <v>6</v>
      </c>
      <c r="E41" s="18">
        <v>3</v>
      </c>
      <c r="F41" s="18"/>
      <c r="G41" s="88">
        <f t="shared" si="2"/>
        <v>0</v>
      </c>
      <c r="I41" s="45" t="s">
        <v>3</v>
      </c>
      <c r="J41" s="1" t="s">
        <v>4</v>
      </c>
      <c r="L41" s="2" t="s">
        <v>18</v>
      </c>
    </row>
    <row r="42" spans="1:12" ht="15">
      <c r="A42" s="36">
        <v>29</v>
      </c>
      <c r="B42" s="17">
        <v>460050703</v>
      </c>
      <c r="C42" s="16" t="s">
        <v>23</v>
      </c>
      <c r="D42" s="16" t="s">
        <v>10</v>
      </c>
      <c r="E42" s="18">
        <v>2.91</v>
      </c>
      <c r="F42" s="18"/>
      <c r="G42" s="88">
        <f t="shared" si="2"/>
        <v>0</v>
      </c>
      <c r="I42" s="45" t="s">
        <v>3</v>
      </c>
      <c r="L42" s="2" t="s">
        <v>18</v>
      </c>
    </row>
    <row r="43" spans="1:12" ht="15.75" thickBot="1">
      <c r="A43" s="37">
        <v>30</v>
      </c>
      <c r="B43" s="20">
        <v>460600001</v>
      </c>
      <c r="C43" s="19" t="s">
        <v>19</v>
      </c>
      <c r="D43" s="19" t="s">
        <v>10</v>
      </c>
      <c r="E43" s="21">
        <v>2.91</v>
      </c>
      <c r="F43" s="21"/>
      <c r="G43" s="90">
        <f t="shared" si="2"/>
        <v>0</v>
      </c>
      <c r="I43" s="46" t="s">
        <v>3</v>
      </c>
      <c r="L43" s="2" t="s">
        <v>18</v>
      </c>
    </row>
    <row r="44" spans="1:12" s="6" customFormat="1" ht="14.25">
      <c r="A44" s="38"/>
      <c r="B44" s="23"/>
      <c r="C44" s="22" t="s">
        <v>41</v>
      </c>
      <c r="D44" s="22"/>
      <c r="E44" s="24"/>
      <c r="F44" s="24"/>
      <c r="G44" s="91">
        <f>SUM(G35:G43)</f>
        <v>0</v>
      </c>
      <c r="I44" s="47"/>
      <c r="L44" s="8" t="s">
        <v>18</v>
      </c>
    </row>
    <row r="45" spans="1:12" s="7" customFormat="1" ht="19.5" customHeight="1">
      <c r="A45" s="39" t="s">
        <v>45</v>
      </c>
      <c r="B45" s="26"/>
      <c r="C45" s="25"/>
      <c r="D45" s="25"/>
      <c r="E45" s="27"/>
      <c r="F45" s="27"/>
      <c r="G45" s="92"/>
      <c r="I45" s="48"/>
      <c r="L45" s="9"/>
    </row>
    <row r="46" spans="1:12" ht="15">
      <c r="A46" s="36">
        <v>31</v>
      </c>
      <c r="B46" s="17">
        <v>218009001</v>
      </c>
      <c r="C46" s="16" t="s">
        <v>25</v>
      </c>
      <c r="D46" s="16" t="s">
        <v>6</v>
      </c>
      <c r="E46" s="18">
        <v>2</v>
      </c>
      <c r="F46" s="18"/>
      <c r="G46" s="88">
        <f>E46*F46</f>
        <v>0</v>
      </c>
      <c r="I46" s="45" t="s">
        <v>7</v>
      </c>
      <c r="L46" s="2" t="s">
        <v>24</v>
      </c>
    </row>
    <row r="47" spans="1:12" ht="15.75" thickBot="1">
      <c r="A47" s="37">
        <v>32</v>
      </c>
      <c r="B47" s="20">
        <v>218009011</v>
      </c>
      <c r="C47" s="19" t="s">
        <v>26</v>
      </c>
      <c r="D47" s="19" t="s">
        <v>6</v>
      </c>
      <c r="E47" s="21">
        <v>2</v>
      </c>
      <c r="F47" s="21"/>
      <c r="G47" s="90">
        <f>E47*F47</f>
        <v>0</v>
      </c>
      <c r="I47" s="46" t="s">
        <v>7</v>
      </c>
      <c r="L47" s="2" t="s">
        <v>24</v>
      </c>
    </row>
    <row r="48" spans="1:12" s="6" customFormat="1" ht="15" thickBot="1">
      <c r="A48" s="40"/>
      <c r="B48" s="41"/>
      <c r="C48" s="42" t="s">
        <v>41</v>
      </c>
      <c r="D48" s="42"/>
      <c r="E48" s="43"/>
      <c r="F48" s="43"/>
      <c r="G48" s="93">
        <f>SUM(G46:G47)</f>
        <v>0</v>
      </c>
      <c r="I48" s="49"/>
      <c r="L48" s="6" t="s">
        <v>24</v>
      </c>
    </row>
    <row r="49" spans="2:7" ht="15">
      <c r="B49" s="4"/>
      <c r="E49" s="3"/>
      <c r="F49" s="3"/>
      <c r="G49" s="5"/>
    </row>
    <row r="50" spans="1:7" ht="15">
      <c r="A50" s="1" t="s">
        <v>80</v>
      </c>
      <c r="B50" s="4"/>
      <c r="E50" s="3"/>
      <c r="F50" s="3"/>
      <c r="G50" s="5"/>
    </row>
    <row r="51" spans="1:7" ht="15">
      <c r="A51" s="1" t="s">
        <v>47</v>
      </c>
      <c r="B51" s="4"/>
      <c r="E51" s="3"/>
      <c r="F51" s="3"/>
      <c r="G51" s="5"/>
    </row>
    <row r="52" spans="2:7" ht="15">
      <c r="B52" s="4"/>
      <c r="E52" s="3"/>
      <c r="F52" s="3"/>
      <c r="G52" s="5"/>
    </row>
    <row r="53" spans="2:7" ht="15">
      <c r="B53" s="4"/>
      <c r="E53" s="3"/>
      <c r="F53" s="3"/>
      <c r="G53" s="5"/>
    </row>
    <row r="54" spans="2:7" ht="15">
      <c r="B54" s="4"/>
      <c r="E54" s="3"/>
      <c r="F54" s="3"/>
      <c r="G54" s="5"/>
    </row>
    <row r="55" spans="2:7" ht="15">
      <c r="B55" s="4"/>
      <c r="E55" s="3"/>
      <c r="F55" s="3"/>
      <c r="G55" s="5"/>
    </row>
    <row r="56" spans="2:7" ht="15">
      <c r="B56" s="4"/>
      <c r="E56" s="3"/>
      <c r="F56" s="3"/>
      <c r="G56" s="5"/>
    </row>
    <row r="57" spans="2:7" ht="15">
      <c r="B57" s="4"/>
      <c r="E57" s="3"/>
      <c r="F57" s="3"/>
      <c r="G57" s="5"/>
    </row>
    <row r="58" spans="2:7" ht="15">
      <c r="B58" s="4"/>
      <c r="E58" s="3"/>
      <c r="F58" s="3"/>
      <c r="G58" s="5"/>
    </row>
    <row r="59" spans="2:7" ht="15">
      <c r="B59" s="4"/>
      <c r="E59" s="3"/>
      <c r="F59" s="3"/>
      <c r="G59" s="5"/>
    </row>
    <row r="60" spans="2:7" ht="15">
      <c r="B60" s="4"/>
      <c r="E60" s="3"/>
      <c r="F60" s="3"/>
      <c r="G60" s="5"/>
    </row>
    <row r="61" spans="2:7" ht="15">
      <c r="B61" s="4"/>
      <c r="E61" s="3"/>
      <c r="F61" s="3"/>
      <c r="G61" s="5"/>
    </row>
    <row r="62" spans="2:7" ht="15">
      <c r="B62" s="4"/>
      <c r="E62" s="3"/>
      <c r="F62" s="3"/>
      <c r="G62" s="5"/>
    </row>
    <row r="63" spans="2:7" ht="15">
      <c r="B63" s="4"/>
      <c r="E63" s="3"/>
      <c r="F63" s="3"/>
      <c r="G63" s="5"/>
    </row>
    <row r="64" spans="2:7" ht="15">
      <c r="B64" s="4"/>
      <c r="E64" s="3"/>
      <c r="F64" s="3"/>
      <c r="G64" s="5"/>
    </row>
  </sheetData>
  <sheetProtection/>
  <printOptions horizontalCentered="1"/>
  <pageMargins left="0.7" right="0.7" top="0.787401575" bottom="0.787401575" header="0.3" footer="0.3"/>
  <pageSetup fitToHeight="0" fitToWidth="1" horizontalDpi="600" verticalDpi="600" orientation="portrait" paperSize="9" scale="8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24.00390625" style="1" customWidth="1"/>
    <col min="4" max="4" width="11.7109375" style="3" customWidth="1"/>
    <col min="5" max="5" width="14.7109375" style="54" customWidth="1"/>
    <col min="6" max="6" width="16.7109375" style="53" customWidth="1"/>
    <col min="7" max="8" width="0" style="1" hidden="1" customWidth="1"/>
    <col min="9" max="16384" width="9.140625" style="1" customWidth="1"/>
  </cols>
  <sheetData>
    <row r="1" spans="1:3" ht="15">
      <c r="A1" s="52"/>
      <c r="B1" s="12" t="s">
        <v>38</v>
      </c>
      <c r="C1" s="12"/>
    </row>
    <row r="2" spans="1:9" ht="15">
      <c r="A2" s="11"/>
      <c r="B2" s="12" t="s">
        <v>66</v>
      </c>
      <c r="C2" s="11"/>
      <c r="D2" s="11"/>
      <c r="E2" s="11"/>
      <c r="F2" s="11"/>
      <c r="G2" s="11"/>
      <c r="I2" s="13"/>
    </row>
    <row r="3" spans="1:3" ht="15">
      <c r="A3" s="52"/>
      <c r="B3" s="12" t="s">
        <v>39</v>
      </c>
      <c r="C3" s="12"/>
    </row>
    <row r="4" spans="1:3" ht="15.75" thickBot="1">
      <c r="A4" s="52"/>
      <c r="B4" s="12"/>
      <c r="C4" s="12"/>
    </row>
    <row r="5" spans="1:6" s="10" customFormat="1" ht="33.75" customHeight="1" thickBot="1">
      <c r="A5" s="55" t="s">
        <v>48</v>
      </c>
      <c r="B5" s="56"/>
      <c r="C5" s="56"/>
      <c r="D5" s="57"/>
      <c r="E5" s="58"/>
      <c r="F5" s="59"/>
    </row>
    <row r="6" spans="1:6" ht="15.75" thickBot="1">
      <c r="A6" s="60" t="s">
        <v>27</v>
      </c>
      <c r="B6" s="61"/>
      <c r="C6" s="61"/>
      <c r="D6" s="62" t="s">
        <v>49</v>
      </c>
      <c r="E6" s="63" t="s">
        <v>50</v>
      </c>
      <c r="F6" s="64" t="s">
        <v>51</v>
      </c>
    </row>
    <row r="7" spans="1:8" ht="15">
      <c r="A7" s="65">
        <v>1</v>
      </c>
      <c r="B7" s="66" t="s">
        <v>52</v>
      </c>
      <c r="C7" s="66"/>
      <c r="D7" s="67"/>
      <c r="E7" s="68"/>
      <c r="F7" s="69">
        <f>'Soupis položek+'!G16</f>
        <v>0</v>
      </c>
      <c r="H7" s="1">
        <v>13</v>
      </c>
    </row>
    <row r="8" spans="1:8" ht="15">
      <c r="A8" s="65">
        <v>2</v>
      </c>
      <c r="B8" s="66" t="s">
        <v>53</v>
      </c>
      <c r="C8" s="66"/>
      <c r="D8" s="67">
        <v>5</v>
      </c>
      <c r="E8" s="68"/>
      <c r="F8" s="69">
        <f>D8*E8/100</f>
        <v>0</v>
      </c>
      <c r="H8" s="1">
        <v>14</v>
      </c>
    </row>
    <row r="9" spans="1:8" ht="15">
      <c r="A9" s="65">
        <v>3</v>
      </c>
      <c r="B9" s="66" t="s">
        <v>54</v>
      </c>
      <c r="C9" s="66"/>
      <c r="D9" s="67">
        <v>3</v>
      </c>
      <c r="E9" s="68">
        <f>SUM(F7:F7)</f>
        <v>0</v>
      </c>
      <c r="F9" s="69">
        <f>D9*E9/100</f>
        <v>0</v>
      </c>
      <c r="H9" s="1">
        <v>15</v>
      </c>
    </row>
    <row r="10" spans="1:8" ht="15">
      <c r="A10" s="65">
        <v>4</v>
      </c>
      <c r="B10" s="66" t="s">
        <v>55</v>
      </c>
      <c r="C10" s="66"/>
      <c r="D10" s="67"/>
      <c r="E10" s="68"/>
      <c r="F10" s="69">
        <f>'Soupis položek+'!G22</f>
        <v>0</v>
      </c>
      <c r="H10" s="1">
        <v>17</v>
      </c>
    </row>
    <row r="11" spans="1:8" ht="15">
      <c r="A11" s="65">
        <v>5</v>
      </c>
      <c r="B11" s="66" t="s">
        <v>56</v>
      </c>
      <c r="C11" s="66"/>
      <c r="D11" s="67"/>
      <c r="E11" s="68"/>
      <c r="F11" s="69">
        <f>'Soupis položek+'!G33</f>
        <v>0</v>
      </c>
      <c r="G11" s="53">
        <f>SUM(F7:F9)</f>
        <v>0</v>
      </c>
      <c r="H11" s="1">
        <v>18</v>
      </c>
    </row>
    <row r="12" spans="1:8" ht="15.75" thickBot="1">
      <c r="A12" s="65">
        <v>6</v>
      </c>
      <c r="B12" s="66" t="s">
        <v>57</v>
      </c>
      <c r="C12" s="66"/>
      <c r="D12" s="67"/>
      <c r="E12" s="68"/>
      <c r="F12" s="69">
        <f>'Soupis položek+'!G44</f>
        <v>0</v>
      </c>
      <c r="G12" s="53">
        <f>SUM(F10:F10)</f>
        <v>0</v>
      </c>
      <c r="H12" s="1">
        <v>21</v>
      </c>
    </row>
    <row r="13" spans="1:8" ht="15">
      <c r="A13" s="70">
        <v>7</v>
      </c>
      <c r="B13" s="71" t="s">
        <v>58</v>
      </c>
      <c r="C13" s="71"/>
      <c r="D13" s="72"/>
      <c r="E13" s="73"/>
      <c r="F13" s="74">
        <f>SUM(F7:F12)</f>
        <v>0</v>
      </c>
      <c r="G13" s="53">
        <f>SUM(F13:F13)</f>
        <v>0</v>
      </c>
      <c r="H13" s="1">
        <v>26</v>
      </c>
    </row>
    <row r="14" spans="1:8" ht="15">
      <c r="A14" s="65">
        <v>8</v>
      </c>
      <c r="B14" s="66" t="s">
        <v>59</v>
      </c>
      <c r="C14" s="66"/>
      <c r="D14" s="67"/>
      <c r="E14" s="68"/>
      <c r="F14" s="69">
        <f>'Soupis položek+'!G48</f>
        <v>0</v>
      </c>
      <c r="G14" s="53">
        <f>SUM(F14:F14)</f>
        <v>0</v>
      </c>
      <c r="H14" s="1">
        <v>27</v>
      </c>
    </row>
    <row r="15" spans="1:8" ht="15">
      <c r="A15" s="65">
        <v>9</v>
      </c>
      <c r="B15" s="66" t="s">
        <v>60</v>
      </c>
      <c r="C15" s="66"/>
      <c r="D15" s="67"/>
      <c r="E15" s="68"/>
      <c r="F15" s="69"/>
      <c r="G15" s="53">
        <f>SUM(F15:F15)</f>
        <v>0</v>
      </c>
      <c r="H15" s="1">
        <v>36</v>
      </c>
    </row>
    <row r="16" spans="1:8" ht="15">
      <c r="A16" s="65">
        <v>10</v>
      </c>
      <c r="B16" s="66" t="s">
        <v>61</v>
      </c>
      <c r="C16" s="66"/>
      <c r="D16" s="67"/>
      <c r="E16" s="68"/>
      <c r="F16" s="69"/>
      <c r="G16" s="53">
        <f>SUM(F16:F16)</f>
        <v>0</v>
      </c>
      <c r="H16" s="1">
        <v>37</v>
      </c>
    </row>
    <row r="17" spans="1:8" ht="15.75" thickBot="1">
      <c r="A17" s="65">
        <v>11</v>
      </c>
      <c r="B17" s="66" t="s">
        <v>65</v>
      </c>
      <c r="C17" s="66"/>
      <c r="D17" s="67"/>
      <c r="E17" s="68"/>
      <c r="F17" s="69"/>
      <c r="G17" s="53">
        <f>SUM(F17:F17)</f>
        <v>0</v>
      </c>
      <c r="H17" s="1">
        <v>39</v>
      </c>
    </row>
    <row r="18" spans="1:8" ht="16.5" thickBot="1" thickTop="1">
      <c r="A18" s="75">
        <v>12</v>
      </c>
      <c r="B18" s="76" t="s">
        <v>62</v>
      </c>
      <c r="C18" s="76"/>
      <c r="D18" s="77"/>
      <c r="E18" s="78"/>
      <c r="F18" s="79">
        <f>SUM(G13:G17)</f>
        <v>0</v>
      </c>
      <c r="H18" s="1">
        <v>44</v>
      </c>
    </row>
    <row r="21" ht="15">
      <c r="A21" s="1" t="s">
        <v>80</v>
      </c>
    </row>
    <row r="22" ht="15">
      <c r="A22" s="1" t="s">
        <v>47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2014-09-24T20:01:28Z</cp:lastPrinted>
  <dcterms:created xsi:type="dcterms:W3CDTF">2014-09-24T19:42:32Z</dcterms:created>
  <dcterms:modified xsi:type="dcterms:W3CDTF">2018-08-02T11:45:33Z</dcterms:modified>
  <cp:category/>
  <cp:version/>
  <cp:contentType/>
  <cp:contentStatus/>
</cp:coreProperties>
</file>