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125" windowHeight="11835" activeTab="0"/>
  </bookViews>
  <sheets>
    <sheet name="Krycí list" sheetId="8" r:id="rId1"/>
    <sheet name="245" sheetId="1" r:id="rId2"/>
    <sheet name="246" sheetId="2" r:id="rId3"/>
    <sheet name="247" sheetId="3" r:id="rId4"/>
    <sheet name="248" sheetId="4" r:id="rId5"/>
    <sheet name="235-236" sheetId="5" r:id="rId6"/>
    <sheet name="243-244" sheetId="7" r:id="rId7"/>
  </sheets>
  <definedNames>
    <definedName name="_xlnm.Print_Area" localSheetId="0">'Krycí list'!$A$1:$F$25</definedName>
    <definedName name="PocetMJ">#REF!</definedName>
    <definedName name="Projektant">#REF!</definedName>
    <definedName name="SazbaDPH1">#REF!</definedName>
    <definedName name="SazbaDPH2">#REF!</definedName>
  </definedNames>
  <calcPr calcId="152511"/>
</workbook>
</file>

<file path=xl/sharedStrings.xml><?xml version="1.0" encoding="utf-8"?>
<sst xmlns="http://schemas.openxmlformats.org/spreadsheetml/2006/main" count="926" uniqueCount="201">
  <si>
    <t>Slepý rozpočet</t>
  </si>
  <si>
    <t>Stavba :</t>
  </si>
  <si>
    <t>Rozpočet: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</si>
  <si>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</si>
  <si>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</si>
  <si>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</si>
  <si>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</si>
  <si>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</si>
  <si>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</si>
  <si>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</si>
  <si>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</si>
  <si>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</si>
  <si>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722</t>
  </si>
  <si>
    <t>Vnitřní vodovod</t>
  </si>
  <si>
    <t>722130801R00</t>
  </si>
  <si>
    <t xml:space="preserve">Demontáž potrubí ocelových závitových DN 25 </t>
  </si>
  <si>
    <t>m</t>
  </si>
  <si>
    <t>722130802R00</t>
  </si>
  <si>
    <t xml:space="preserve">Demontáž potrubí ocelových závitových DN 40 </t>
  </si>
  <si>
    <t>722130803R00</t>
  </si>
  <si>
    <t xml:space="preserve">Demontáž potrubí ocelových závitových DN 50 </t>
  </si>
  <si>
    <t>722130804R00</t>
  </si>
  <si>
    <t xml:space="preserve">Demontáž potrubí ocelových závitových DN 65 </t>
  </si>
  <si>
    <t>722174311R00</t>
  </si>
  <si>
    <t>Potrubí z PP-R 80 PN 20, DN 20 vč.tvarovek</t>
  </si>
  <si>
    <t>ležaté p.:14</t>
  </si>
  <si>
    <t>stoupačky:50</t>
  </si>
  <si>
    <t>722174312R00</t>
  </si>
  <si>
    <t>Potrubí z PP-R 80 PN 20, DN 25 vč.tvarovek</t>
  </si>
  <si>
    <t>stoupačky:25</t>
  </si>
  <si>
    <t>722174313R00</t>
  </si>
  <si>
    <t>Potrubí z PP-R 80 PN 20, DN 32 vč.tvarovek</t>
  </si>
  <si>
    <t>ležaté potrubí:34</t>
  </si>
  <si>
    <t>stoupačky:75</t>
  </si>
  <si>
    <t>722174314R00</t>
  </si>
  <si>
    <t>Potrubí z PP-R 80 PN 20, DN 40 vč.tvarovek</t>
  </si>
  <si>
    <t>ležaté p.:4</t>
  </si>
  <si>
    <t>k hydrantu:2</t>
  </si>
  <si>
    <t>722174315R00</t>
  </si>
  <si>
    <t>Potrubí z PP-R 80 PN 20, DN 50 vč.tvarovek</t>
  </si>
  <si>
    <t>722174316R00</t>
  </si>
  <si>
    <t>Potrubí z PP-R 80 PN 20, DN 63 vč.tvarovek</t>
  </si>
  <si>
    <t>722182001R00</t>
  </si>
  <si>
    <t xml:space="preserve">Montáž izolačních skruží na potrubí přímé DN 25 </t>
  </si>
  <si>
    <t>14+50+25</t>
  </si>
  <si>
    <t>722182004R00</t>
  </si>
  <si>
    <t xml:space="preserve">Montáž izolačních skruží na potrubí přímé DN 40 </t>
  </si>
  <si>
    <t>34+75</t>
  </si>
  <si>
    <t>722182006R00</t>
  </si>
  <si>
    <t xml:space="preserve">Montáž izolačních skruží na potrubí přímé DN 80 </t>
  </si>
  <si>
    <t>722225312U00</t>
  </si>
  <si>
    <t xml:space="preserve">Závitová přípojka 1/2" </t>
  </si>
  <si>
    <t>kus</t>
  </si>
  <si>
    <t>722232043U00</t>
  </si>
  <si>
    <t xml:space="preserve">Kulový kohout R250D 1/2"páčka </t>
  </si>
  <si>
    <t>722232045U00</t>
  </si>
  <si>
    <t xml:space="preserve">Kulový kohout R250D 1"páčka </t>
  </si>
  <si>
    <t>722232047U00</t>
  </si>
  <si>
    <t xml:space="preserve">Kulový kohout R250D 1 1/2" páčka </t>
  </si>
  <si>
    <t>722232048U00</t>
  </si>
  <si>
    <t xml:space="preserve">Kulový kohout R250D 2"páčka </t>
  </si>
  <si>
    <t>722240122U00</t>
  </si>
  <si>
    <t xml:space="preserve">Kulový kohout plast PPR DN 20 </t>
  </si>
  <si>
    <t>722240124U00</t>
  </si>
  <si>
    <t xml:space="preserve">Kulový kohout plast PPR DN 32 </t>
  </si>
  <si>
    <t>722240125U00</t>
  </si>
  <si>
    <t xml:space="preserve">Kulový kohout plast PPR DN 40 </t>
  </si>
  <si>
    <t>722260811R00</t>
  </si>
  <si>
    <t xml:space="preserve">Demontáž vodoměrů závitových G 1/2 </t>
  </si>
  <si>
    <t>722260921R00</t>
  </si>
  <si>
    <t xml:space="preserve">Zpětná montáž vodoměrů závitových G 1/2 </t>
  </si>
  <si>
    <t>722290226R00</t>
  </si>
  <si>
    <t xml:space="preserve">Zkouška tlaku potrubí závitového DN 50 </t>
  </si>
  <si>
    <t>722290229R00</t>
  </si>
  <si>
    <t xml:space="preserve">Zkouška tlaku potrubí závitového DN 100 </t>
  </si>
  <si>
    <t>722290234R00</t>
  </si>
  <si>
    <t xml:space="preserve">Proplach a dezinfekce vodovod.potrubí DN 80 </t>
  </si>
  <si>
    <t>725114911R00</t>
  </si>
  <si>
    <t xml:space="preserve">Odmontování klozetové mísy a sedátka </t>
  </si>
  <si>
    <t>725114912R00</t>
  </si>
  <si>
    <t>Zpětná montáž klozetové mísy a sedátka vč.šroubů</t>
  </si>
  <si>
    <t>72201</t>
  </si>
  <si>
    <t xml:space="preserve">TA uzavírací a vyvažovací ventil STAD 1/2" </t>
  </si>
  <si>
    <t>72202</t>
  </si>
  <si>
    <t xml:space="preserve">Instalační žlaby, konzoly, upevňovací materiál </t>
  </si>
  <si>
    <t>72203</t>
  </si>
  <si>
    <t xml:space="preserve">Zednické přípomoci, úklid staveniště </t>
  </si>
  <si>
    <t>kpl</t>
  </si>
  <si>
    <t>28377102</t>
  </si>
  <si>
    <t>Izolace potrubí Mirelon PRO 25 x 6 mm</t>
  </si>
  <si>
    <t>28377108</t>
  </si>
  <si>
    <t>Izolace potrubí Mirelon PRO 25x9 mm</t>
  </si>
  <si>
    <t>14+50+12</t>
  </si>
  <si>
    <t>28377112</t>
  </si>
  <si>
    <t>Izolace potrubí Mirelon PRO 35x9 mm</t>
  </si>
  <si>
    <t>26+37</t>
  </si>
  <si>
    <t>28377113</t>
  </si>
  <si>
    <t>Izolace potrubí Mirelon PRO 35x6 mm</t>
  </si>
  <si>
    <t>8+37</t>
  </si>
  <si>
    <t>28377114</t>
  </si>
  <si>
    <t>Izolace potrubí Mirelon PRO 42x9 mm</t>
  </si>
  <si>
    <t>28377116</t>
  </si>
  <si>
    <t>Izolace potrubí Mirelon PRO 52x9 mm</t>
  </si>
  <si>
    <t>28377127</t>
  </si>
  <si>
    <t>Izolace potrubí Mirelon PRO 65x13 mm</t>
  </si>
  <si>
    <t>998722202R00</t>
  </si>
  <si>
    <t xml:space="preserve">Přesun hmot pro vnitřní vodovod, výšky do 12 m </t>
  </si>
  <si>
    <t>%</t>
  </si>
  <si>
    <t>Celkem za</t>
  </si>
  <si>
    <t>722 Vnitřní vodovod</t>
  </si>
  <si>
    <t>D96</t>
  </si>
  <si>
    <t>Přesuny suti a vybouraných hmot</t>
  </si>
  <si>
    <t>979011111R00</t>
  </si>
  <si>
    <t xml:space="preserve">Svislá doprava suti a vybour. hmot za 2.NP a 1.PP </t>
  </si>
  <si>
    <t>t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</si>
  <si>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</si>
  <si>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</si>
  <si>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</si>
  <si>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</si>
  <si>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</si>
  <si>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</si>
  <si>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</si>
  <si>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</si>
  <si>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979999996R00</t>
  </si>
  <si>
    <t xml:space="preserve">Poplatek za skládku suti a vybouraných hmot </t>
  </si>
  <si>
    <t>D96 Přesuny suti a vybouraných hmot</t>
  </si>
  <si>
    <t>č.245 (8 bytů)</t>
  </si>
  <si>
    <t>č.246 (8 bytů)</t>
  </si>
  <si>
    <t>č.247 (8 bytů)</t>
  </si>
  <si>
    <t>č.248 (8 bytů)</t>
  </si>
  <si>
    <t>Demontáž PVC folie+tepelné izolace na potrubí ve sklepě</t>
  </si>
  <si>
    <t>Kohout vypouštěcí DN32</t>
  </si>
  <si>
    <t>Demontáž filc. Izolace st. potr DN 25-DN 32</t>
  </si>
  <si>
    <t>Demontáž předstěny za WC v každém bytu</t>
  </si>
  <si>
    <t>Vybourání otvorů pro potr. Ve stropech</t>
  </si>
  <si>
    <t>Zabetonování otvorů ve stropech</t>
  </si>
  <si>
    <t>Zazdění otvorů ve zdivu</t>
  </si>
  <si>
    <t>Oprava omítek stropů do 1m2 plochy</t>
  </si>
  <si>
    <t>Oprava omítek stěn do 1m2 plochy</t>
  </si>
  <si>
    <t>Vyčištění prostorů sklepů zametením</t>
  </si>
  <si>
    <t>Mobilní toaleta pro nájemce po dobu montáže</t>
  </si>
  <si>
    <t>ks</t>
  </si>
  <si>
    <t>Zpětná montáž předstěny za WC v každém bytu</t>
  </si>
  <si>
    <t>kompl.</t>
  </si>
  <si>
    <t>Vybourání otvorů pro potr. Ve stěnách</t>
  </si>
  <si>
    <t>Ostatní práce</t>
  </si>
  <si>
    <t>Ležaté potrubí</t>
  </si>
  <si>
    <t>D+M vyvažovací ventily DN 20</t>
  </si>
  <si>
    <t>D+M vyvažovací ventily DN 32</t>
  </si>
  <si>
    <t>D+M průchozí ventily K83 DN 40</t>
  </si>
  <si>
    <t>D+M průchozí ventily K83 DN 50</t>
  </si>
  <si>
    <t>D+M průchozí ventily K83 DN 63</t>
  </si>
  <si>
    <t>Gebo přechodky</t>
  </si>
  <si>
    <t>závitové tvarovky bronz</t>
  </si>
  <si>
    <t>závitové tvarovky pozink</t>
  </si>
  <si>
    <t>konzole na upevnění potrubí</t>
  </si>
  <si>
    <t>PPR tvarovky</t>
  </si>
  <si>
    <t>izolace potrubí</t>
  </si>
  <si>
    <t>odvoz suti a zdemontovaného materiálu</t>
  </si>
  <si>
    <t>demontáž, montáž, doprava</t>
  </si>
  <si>
    <t>zednické začištění vč. vymalování (po zednických pracích)</t>
  </si>
  <si>
    <t>BD Kozinova 235 - 236</t>
  </si>
  <si>
    <t>BD 17.listopadu 243 - 244</t>
  </si>
  <si>
    <t>BD 17.listopadu 245</t>
  </si>
  <si>
    <t>BD 17.listopadu 246</t>
  </si>
  <si>
    <t>BD 17.listopadu 247</t>
  </si>
  <si>
    <t>BD 17.listopadu 248</t>
  </si>
  <si>
    <t>PPR trubky PN 20 - studená voda</t>
  </si>
  <si>
    <t>PPR trubky PN 32 - teplá voda</t>
  </si>
  <si>
    <t>Výměna ležatého rozvodu vody - SV, TUV</t>
  </si>
  <si>
    <t xml:space="preserve"> Kompletní výměna rozvodu vody - SV, TUV</t>
  </si>
  <si>
    <t xml:space="preserve"> Kompletní výměna rozvodu vody - SV, TUV </t>
  </si>
  <si>
    <t>Celkem za objekt</t>
  </si>
  <si>
    <t>SLEPÝ ROZPOČET</t>
  </si>
  <si>
    <t>Objekt</t>
  </si>
  <si>
    <t>Objednatel</t>
  </si>
  <si>
    <t>MĚSTO DOMAŽLICE</t>
  </si>
  <si>
    <t>Dodavatel</t>
  </si>
  <si>
    <t>Rozpočtoval</t>
  </si>
  <si>
    <t>ROZPOČTOVÉ NÁKLADY</t>
  </si>
  <si>
    <t>cena bez DPH</t>
  </si>
  <si>
    <t>DPH</t>
  </si>
  <si>
    <t>Cena s DPH</t>
  </si>
  <si>
    <t>17. listopadu 245</t>
  </si>
  <si>
    <t>17. listopadu 246</t>
  </si>
  <si>
    <t>17. listopadu 247</t>
  </si>
  <si>
    <t>17. listopadu 248</t>
  </si>
  <si>
    <t>Kozinova 235-236</t>
  </si>
  <si>
    <t>17. listopadu 243-244</t>
  </si>
  <si>
    <t>Vypracoval</t>
  </si>
  <si>
    <t>Za zhotovitele</t>
  </si>
  <si>
    <t>Jméno :</t>
  </si>
  <si>
    <t>Datum :</t>
  </si>
  <si>
    <t>Podpis :</t>
  </si>
  <si>
    <t>Podpis:</t>
  </si>
  <si>
    <t>Název akce</t>
  </si>
  <si>
    <t>CENA ZA OBJEKT CELKEM BEZ DPH</t>
  </si>
  <si>
    <t>DPH 15%</t>
  </si>
  <si>
    <t>CENA ZA OBJEKT CELKEM VČ. DPH</t>
  </si>
  <si>
    <t>34+4+75</t>
  </si>
  <si>
    <t>VÝMĚNA VODOINSTALACE V BYTOVÝCH DOMECH 17. LISTOPADU 245-246, 247-248, KOZINOVA 235-236 A 17. LISTOPADU 243-244 V DOMAŽLICÍCH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</si>
</sst>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b/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74">
    <xf numFmtId="0" fontId="0" fillId="0" borderId="0" xfId="0"/>
    <xf numFmtId="0" fontId="3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 applyAlignment="1">
      <alignment horizontal="right"/>
      <protection/>
    </xf>
    <xf numFmtId="0" fontId="7" fillId="0" borderId="1" xfId="20" applyFont="1" applyBorder="1">
      <alignment/>
      <protection/>
    </xf>
    <xf numFmtId="0" fontId="3" fillId="0" borderId="1" xfId="20" applyBorder="1">
      <alignment/>
      <protection/>
    </xf>
    <xf numFmtId="0" fontId="8" fillId="0" borderId="2" xfId="20" applyFont="1" applyBorder="1" applyAlignment="1">
      <alignment horizontal="right"/>
      <protection/>
    </xf>
    <xf numFmtId="0" fontId="3" fillId="0" borderId="1" xfId="20" applyFont="1" applyBorder="1" applyAlignment="1">
      <alignment horizontal="left"/>
      <protection/>
    </xf>
    <xf numFmtId="0" fontId="3" fillId="0" borderId="3" xfId="20" applyBorder="1">
      <alignment/>
      <protection/>
    </xf>
    <xf numFmtId="0" fontId="7" fillId="0" borderId="4" xfId="20" applyFont="1" applyBorder="1">
      <alignment/>
      <protection/>
    </xf>
    <xf numFmtId="0" fontId="3" fillId="0" borderId="4" xfId="20" applyBorder="1">
      <alignment/>
      <protection/>
    </xf>
    <xf numFmtId="0" fontId="8" fillId="0" borderId="0" xfId="20" applyFont="1">
      <alignment/>
      <protection/>
    </xf>
    <xf numFmtId="0" fontId="3" fillId="0" borderId="0" xfId="20" applyFont="1">
      <alignment/>
      <protection/>
    </xf>
    <xf numFmtId="0" fontId="3" fillId="0" borderId="0" xfId="20" applyAlignment="1">
      <alignment horizontal="right"/>
      <protection/>
    </xf>
    <xf numFmtId="0" fontId="3" fillId="0" borderId="0" xfId="20" applyAlignment="1">
      <alignment/>
      <protection/>
    </xf>
    <xf numFmtId="49" fontId="8" fillId="2" borderId="5" xfId="20" applyNumberFormat="1" applyFont="1" applyFill="1" applyBorder="1">
      <alignment/>
      <protection/>
    </xf>
    <xf numFmtId="0" fontId="8" fillId="2" borderId="6" xfId="20" applyFont="1" applyFill="1" applyBorder="1" applyAlignment="1">
      <alignment horizontal="center"/>
      <protection/>
    </xf>
    <xf numFmtId="0" fontId="8" fillId="2" borderId="6" xfId="20" applyNumberFormat="1" applyFont="1" applyFill="1" applyBorder="1" applyAlignment="1">
      <alignment horizontal="center"/>
      <protection/>
    </xf>
    <xf numFmtId="0" fontId="8" fillId="2" borderId="5" xfId="20" applyFont="1" applyFill="1" applyBorder="1" applyAlignment="1">
      <alignment horizontal="center"/>
      <protection/>
    </xf>
    <xf numFmtId="0" fontId="7" fillId="0" borderId="7" xfId="20" applyFont="1" applyBorder="1" applyAlignment="1">
      <alignment horizontal="center"/>
      <protection/>
    </xf>
    <xf numFmtId="49" fontId="7" fillId="0" borderId="7" xfId="20" applyNumberFormat="1" applyFont="1" applyBorder="1" applyAlignment="1">
      <alignment horizontal="left"/>
      <protection/>
    </xf>
    <xf numFmtId="0" fontId="7" fillId="0" borderId="8" xfId="20" applyFont="1" applyBorder="1">
      <alignment/>
      <protection/>
    </xf>
    <xf numFmtId="0" fontId="3" fillId="0" borderId="9" xfId="20" applyBorder="1" applyAlignment="1">
      <alignment horizontal="center"/>
      <protection/>
    </xf>
    <xf numFmtId="0" fontId="3" fillId="0" borderId="9" xfId="20" applyNumberFormat="1" applyBorder="1" applyAlignment="1">
      <alignment horizontal="right"/>
      <protection/>
    </xf>
    <xf numFmtId="0" fontId="3" fillId="0" borderId="6" xfId="20" applyNumberFormat="1" applyBorder="1">
      <alignment/>
      <protection/>
    </xf>
    <xf numFmtId="0" fontId="9" fillId="0" borderId="10" xfId="20" applyFont="1" applyBorder="1" applyAlignment="1">
      <alignment horizontal="center" vertical="top"/>
      <protection/>
    </xf>
    <xf numFmtId="49" fontId="9" fillId="0" borderId="10" xfId="20" applyNumberFormat="1" applyFont="1" applyBorder="1" applyAlignment="1">
      <alignment horizontal="left" vertical="top"/>
      <protection/>
    </xf>
    <xf numFmtId="0" fontId="9" fillId="0" borderId="10" xfId="20" applyFont="1" applyBorder="1" applyAlignment="1">
      <alignment vertical="top" wrapText="1"/>
      <protection/>
    </xf>
    <xf numFmtId="49" fontId="9" fillId="0" borderId="10" xfId="20" applyNumberFormat="1" applyFont="1" applyBorder="1" applyAlignment="1">
      <alignment horizontal="center" shrinkToFit="1"/>
      <protection/>
    </xf>
    <xf numFmtId="4" fontId="9" fillId="0" borderId="10" xfId="20" applyNumberFormat="1" applyFont="1" applyBorder="1" applyAlignment="1">
      <alignment horizontal="right"/>
      <protection/>
    </xf>
    <xf numFmtId="4" fontId="9" fillId="0" borderId="10" xfId="20" applyNumberFormat="1" applyFont="1" applyBorder="1">
      <alignment/>
      <protection/>
    </xf>
    <xf numFmtId="0" fontId="8" fillId="0" borderId="7" xfId="20" applyFont="1" applyBorder="1" applyAlignment="1">
      <alignment horizontal="center"/>
      <protection/>
    </xf>
    <xf numFmtId="49" fontId="8" fillId="0" borderId="7" xfId="20" applyNumberFormat="1" applyFont="1" applyBorder="1" applyAlignment="1">
      <alignment horizontal="right"/>
      <protection/>
    </xf>
    <xf numFmtId="4" fontId="10" fillId="3" borderId="11" xfId="20" applyNumberFormat="1" applyFont="1" applyFill="1" applyBorder="1" applyAlignment="1">
      <alignment horizontal="right" wrapText="1"/>
      <protection/>
    </xf>
    <xf numFmtId="0" fontId="10" fillId="3" borderId="12" xfId="20" applyFont="1" applyFill="1" applyBorder="1" applyAlignment="1">
      <alignment horizontal="left" wrapText="1"/>
      <protection/>
    </xf>
    <xf numFmtId="0" fontId="10" fillId="0" borderId="13" xfId="0" applyFont="1" applyBorder="1" applyAlignment="1">
      <alignment horizontal="right"/>
    </xf>
    <xf numFmtId="0" fontId="3" fillId="2" borderId="5" xfId="20" applyFill="1" applyBorder="1" applyAlignment="1">
      <alignment horizontal="center"/>
      <protection/>
    </xf>
    <xf numFmtId="49" fontId="12" fillId="2" borderId="5" xfId="20" applyNumberFormat="1" applyFont="1" applyFill="1" applyBorder="1" applyAlignment="1">
      <alignment horizontal="left"/>
      <protection/>
    </xf>
    <xf numFmtId="0" fontId="12" fillId="2" borderId="8" xfId="20" applyFont="1" applyFill="1" applyBorder="1">
      <alignment/>
      <protection/>
    </xf>
    <xf numFmtId="0" fontId="3" fillId="2" borderId="9" xfId="20" applyFill="1" applyBorder="1" applyAlignment="1">
      <alignment horizontal="center"/>
      <protection/>
    </xf>
    <xf numFmtId="4" fontId="3" fillId="2" borderId="9" xfId="20" applyNumberFormat="1" applyFill="1" applyBorder="1" applyAlignment="1">
      <alignment horizontal="right"/>
      <protection/>
    </xf>
    <xf numFmtId="4" fontId="3" fillId="2" borderId="6" xfId="20" applyNumberFormat="1" applyFill="1" applyBorder="1" applyAlignment="1">
      <alignment horizontal="right"/>
      <protection/>
    </xf>
    <xf numFmtId="4" fontId="7" fillId="2" borderId="5" xfId="20" applyNumberFormat="1" applyFont="1" applyFill="1" applyBorder="1">
      <alignment/>
      <protection/>
    </xf>
    <xf numFmtId="0" fontId="0" fillId="0" borderId="5" xfId="0" applyBorder="1"/>
    <xf numFmtId="0" fontId="9" fillId="0" borderId="5" xfId="20" applyFont="1" applyFill="1" applyBorder="1" applyAlignment="1">
      <alignment vertical="top" wrapText="1"/>
      <protection/>
    </xf>
    <xf numFmtId="49" fontId="9" fillId="0" borderId="5" xfId="20" applyNumberFormat="1" applyFont="1" applyFill="1" applyBorder="1" applyAlignment="1">
      <alignment horizontal="center" shrinkToFit="1"/>
      <protection/>
    </xf>
    <xf numFmtId="4" fontId="9" fillId="0" borderId="5" xfId="20" applyNumberFormat="1" applyFont="1" applyFill="1" applyBorder="1" applyAlignment="1">
      <alignment horizontal="right"/>
      <protection/>
    </xf>
    <xf numFmtId="0" fontId="3" fillId="4" borderId="8" xfId="20" applyFill="1" applyBorder="1" applyAlignment="1">
      <alignment horizontal="center"/>
      <protection/>
    </xf>
    <xf numFmtId="49" fontId="12" fillId="4" borderId="9" xfId="20" applyNumberFormat="1" applyFont="1" applyFill="1" applyBorder="1" applyAlignment="1">
      <alignment horizontal="left"/>
      <protection/>
    </xf>
    <xf numFmtId="0" fontId="7" fillId="4" borderId="8" xfId="20" applyFont="1" applyFill="1" applyBorder="1">
      <alignment/>
      <protection/>
    </xf>
    <xf numFmtId="0" fontId="3" fillId="4" borderId="9" xfId="20" applyFill="1" applyBorder="1" applyAlignment="1">
      <alignment horizontal="center"/>
      <protection/>
    </xf>
    <xf numFmtId="4" fontId="3" fillId="4" borderId="9" xfId="20" applyNumberFormat="1" applyFill="1" applyBorder="1" applyAlignment="1">
      <alignment horizontal="right"/>
      <protection/>
    </xf>
    <xf numFmtId="4" fontId="7" fillId="4" borderId="6" xfId="20" applyNumberFormat="1" applyFont="1" applyFill="1" applyBorder="1">
      <alignment/>
      <protection/>
    </xf>
    <xf numFmtId="0" fontId="0" fillId="5" borderId="8" xfId="0" applyFill="1" applyBorder="1"/>
    <xf numFmtId="0" fontId="13" fillId="5" borderId="9" xfId="0" applyFont="1" applyFill="1" applyBorder="1"/>
    <xf numFmtId="0" fontId="0" fillId="5" borderId="9" xfId="0" applyFill="1" applyBorder="1"/>
    <xf numFmtId="2" fontId="2" fillId="5" borderId="6" xfId="0" applyNumberFormat="1" applyFont="1" applyFill="1" applyBorder="1"/>
    <xf numFmtId="2" fontId="0" fillId="0" borderId="5" xfId="0" applyNumberFormat="1" applyBorder="1"/>
    <xf numFmtId="0" fontId="3" fillId="0" borderId="14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center"/>
      <protection/>
    </xf>
    <xf numFmtId="0" fontId="7" fillId="0" borderId="10" xfId="20" applyFont="1" applyBorder="1" applyAlignment="1">
      <alignment horizontal="center"/>
      <protection/>
    </xf>
    <xf numFmtId="0" fontId="9" fillId="0" borderId="5" xfId="20" applyFont="1" applyBorder="1" applyAlignment="1">
      <alignment horizontal="center" vertical="top"/>
      <protection/>
    </xf>
    <xf numFmtId="0" fontId="9" fillId="0" borderId="5" xfId="20" applyFont="1" applyBorder="1" applyAlignment="1">
      <alignment vertical="top" wrapText="1"/>
      <protection/>
    </xf>
    <xf numFmtId="49" fontId="9" fillId="0" borderId="5" xfId="20" applyNumberFormat="1" applyFont="1" applyBorder="1" applyAlignment="1">
      <alignment horizontal="center" shrinkToFit="1"/>
      <protection/>
    </xf>
    <xf numFmtId="4" fontId="9" fillId="0" borderId="5" xfId="20" applyNumberFormat="1" applyFont="1" applyBorder="1" applyAlignment="1">
      <alignment horizontal="right"/>
      <protection/>
    </xf>
    <xf numFmtId="4" fontId="9" fillId="0" borderId="5" xfId="20" applyNumberFormat="1" applyFont="1" applyBorder="1">
      <alignment/>
      <protection/>
    </xf>
    <xf numFmtId="0" fontId="3" fillId="0" borderId="14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center"/>
      <protection/>
    </xf>
    <xf numFmtId="20" fontId="0" fillId="0" borderId="0" xfId="0" applyNumberFormat="1"/>
    <xf numFmtId="0" fontId="14" fillId="0" borderId="16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/>
    </xf>
    <xf numFmtId="0" fontId="16" fillId="0" borderId="6" xfId="0" applyFont="1" applyBorder="1"/>
    <xf numFmtId="0" fontId="16" fillId="0" borderId="17" xfId="0" applyFont="1" applyBorder="1"/>
    <xf numFmtId="0" fontId="16" fillId="0" borderId="5" xfId="0" applyFont="1" applyBorder="1"/>
    <xf numFmtId="0" fontId="0" fillId="0" borderId="0" xfId="0" applyBorder="1"/>
    <xf numFmtId="0" fontId="16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18" xfId="0" applyFont="1" applyBorder="1" applyAlignment="1">
      <alignment/>
    </xf>
    <xf numFmtId="3" fontId="0" fillId="0" borderId="0" xfId="0" applyNumberFormat="1"/>
    <xf numFmtId="0" fontId="16" fillId="0" borderId="19" xfId="0" applyFont="1" applyBorder="1"/>
    <xf numFmtId="0" fontId="16" fillId="0" borderId="20" xfId="0" applyFont="1" applyBorder="1" applyAlignment="1">
      <alignment horizontal="left"/>
    </xf>
    <xf numFmtId="0" fontId="14" fillId="0" borderId="21" xfId="0" applyFont="1" applyBorder="1" applyAlignment="1">
      <alignment horizontal="centerContinuous" vertical="center"/>
    </xf>
    <xf numFmtId="0" fontId="18" fillId="0" borderId="22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Continuous" vertical="center"/>
    </xf>
    <xf numFmtId="0" fontId="15" fillId="2" borderId="24" xfId="0" applyFont="1" applyFill="1" applyBorder="1" applyAlignment="1">
      <alignment horizontal="centerContinuous"/>
    </xf>
    <xf numFmtId="0" fontId="1" fillId="0" borderId="2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6" xfId="0" applyFont="1" applyBorder="1" applyAlignment="1">
      <alignment/>
    </xf>
    <xf numFmtId="0" fontId="15" fillId="2" borderId="27" xfId="0" applyFont="1" applyFill="1" applyBorder="1"/>
    <xf numFmtId="0" fontId="15" fillId="2" borderId="28" xfId="0" applyFont="1" applyFill="1" applyBorder="1"/>
    <xf numFmtId="0" fontId="15" fillId="2" borderId="29" xfId="0" applyFont="1" applyFill="1" applyBorder="1"/>
    <xf numFmtId="0" fontId="15" fillId="2" borderId="30" xfId="0" applyFont="1" applyFill="1" applyBorder="1"/>
    <xf numFmtId="0" fontId="1" fillId="0" borderId="31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0" xfId="0" applyFont="1"/>
    <xf numFmtId="0" fontId="1" fillId="0" borderId="32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12" xfId="0" applyFont="1" applyBorder="1"/>
    <xf numFmtId="0" fontId="1" fillId="0" borderId="33" xfId="0" applyFont="1" applyBorder="1"/>
    <xf numFmtId="0" fontId="1" fillId="0" borderId="34" xfId="0" applyFont="1" applyBorder="1"/>
    <xf numFmtId="0" fontId="19" fillId="0" borderId="0" xfId="0" applyFont="1"/>
    <xf numFmtId="2" fontId="15" fillId="0" borderId="35" xfId="0" applyNumberFormat="1" applyFont="1" applyBorder="1" applyAlignment="1">
      <alignment/>
    </xf>
    <xf numFmtId="2" fontId="15" fillId="0" borderId="17" xfId="0" applyNumberFormat="1" applyFont="1" applyBorder="1" applyAlignment="1">
      <alignment/>
    </xf>
    <xf numFmtId="2" fontId="15" fillId="0" borderId="36" xfId="0" applyNumberFormat="1" applyFont="1" applyBorder="1" applyAlignment="1">
      <alignment/>
    </xf>
    <xf numFmtId="2" fontId="15" fillId="0" borderId="37" xfId="0" applyNumberFormat="1" applyFont="1" applyBorder="1" applyAlignment="1">
      <alignment/>
    </xf>
    <xf numFmtId="2" fontId="15" fillId="0" borderId="38" xfId="0" applyNumberFormat="1" applyFont="1" applyBorder="1" applyAlignment="1">
      <alignment/>
    </xf>
    <xf numFmtId="2" fontId="15" fillId="0" borderId="39" xfId="0" applyNumberFormat="1" applyFont="1" applyBorder="1" applyAlignment="1">
      <alignment/>
    </xf>
    <xf numFmtId="0" fontId="15" fillId="2" borderId="40" xfId="0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Continuous"/>
    </xf>
    <xf numFmtId="4" fontId="0" fillId="0" borderId="0" xfId="0" applyNumberFormat="1"/>
    <xf numFmtId="0" fontId="0" fillId="0" borderId="0" xfId="0" applyFill="1"/>
    <xf numFmtId="0" fontId="20" fillId="0" borderId="5" xfId="0" applyFont="1" applyBorder="1"/>
    <xf numFmtId="2" fontId="20" fillId="0" borderId="5" xfId="0" applyNumberFormat="1" applyFont="1" applyBorder="1"/>
    <xf numFmtId="0" fontId="9" fillId="0" borderId="10" xfId="20" applyFont="1" applyBorder="1" applyAlignment="1">
      <alignment horizontal="center" vertical="center"/>
      <protection/>
    </xf>
    <xf numFmtId="49" fontId="9" fillId="0" borderId="10" xfId="20" applyNumberFormat="1" applyFont="1" applyBorder="1" applyAlignment="1">
      <alignment horizontal="left" vertical="center"/>
      <protection/>
    </xf>
    <xf numFmtId="0" fontId="9" fillId="0" borderId="10" xfId="20" applyFont="1" applyBorder="1" applyAlignment="1">
      <alignment vertical="center" wrapText="1"/>
      <protection/>
    </xf>
    <xf numFmtId="49" fontId="9" fillId="0" borderId="10" xfId="20" applyNumberFormat="1" applyFont="1" applyBorder="1" applyAlignment="1">
      <alignment horizontal="center" vertical="center" shrinkToFit="1"/>
      <protection/>
    </xf>
    <xf numFmtId="4" fontId="9" fillId="0" borderId="10" xfId="20" applyNumberFormat="1" applyFont="1" applyBorder="1" applyAlignment="1">
      <alignment horizontal="right" vertical="center"/>
      <protection/>
    </xf>
    <xf numFmtId="4" fontId="9" fillId="0" borderId="10" xfId="20" applyNumberFormat="1" applyFont="1" applyBorder="1" applyAlignment="1">
      <alignment vertical="center"/>
      <protection/>
    </xf>
    <xf numFmtId="0" fontId="5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right" vertical="center"/>
      <protection/>
    </xf>
    <xf numFmtId="0" fontId="7" fillId="0" borderId="1" xfId="20" applyFont="1" applyBorder="1" applyAlignment="1">
      <alignment vertical="center"/>
      <protection/>
    </xf>
    <xf numFmtId="0" fontId="8" fillId="0" borderId="2" xfId="20" applyFont="1" applyBorder="1" applyAlignment="1">
      <alignment horizontal="righ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7" fillId="0" borderId="4" xfId="20" applyFont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49" fontId="8" fillId="2" borderId="5" xfId="20" applyNumberFormat="1" applyFont="1" applyFill="1" applyBorder="1" applyAlignment="1">
      <alignment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8" fillId="2" borderId="6" xfId="20" applyNumberFormat="1" applyFont="1" applyFill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49" fontId="7" fillId="0" borderId="7" xfId="20" applyNumberFormat="1" applyFont="1" applyBorder="1" applyAlignment="1">
      <alignment horizontal="left" vertical="center"/>
      <protection/>
    </xf>
    <xf numFmtId="0" fontId="7" fillId="0" borderId="8" xfId="20" applyFont="1" applyBorder="1" applyAlignment="1">
      <alignment vertical="center"/>
      <protection/>
    </xf>
    <xf numFmtId="0" fontId="8" fillId="0" borderId="7" xfId="20" applyFont="1" applyBorder="1" applyAlignment="1">
      <alignment horizontal="center" vertical="center"/>
      <protection/>
    </xf>
    <xf numFmtId="49" fontId="8" fillId="0" borderId="7" xfId="20" applyNumberFormat="1" applyFont="1" applyBorder="1" applyAlignment="1">
      <alignment horizontal="right" vertical="center"/>
      <protection/>
    </xf>
    <xf numFmtId="49" fontId="12" fillId="2" borderId="5" xfId="20" applyNumberFormat="1" applyFont="1" applyFill="1" applyBorder="1" applyAlignment="1">
      <alignment horizontal="left" vertical="center"/>
      <protection/>
    </xf>
    <xf numFmtId="0" fontId="12" fillId="2" borderId="8" xfId="20" applyFont="1" applyFill="1" applyBorder="1" applyAlignment="1">
      <alignment vertical="center"/>
      <protection/>
    </xf>
    <xf numFmtId="4" fontId="7" fillId="2" borderId="5" xfId="20" applyNumberFormat="1" applyFont="1" applyFill="1" applyBorder="1" applyAlignment="1">
      <alignment vertical="center"/>
      <protection/>
    </xf>
    <xf numFmtId="49" fontId="12" fillId="4" borderId="9" xfId="20" applyNumberFormat="1" applyFont="1" applyFill="1" applyBorder="1" applyAlignment="1">
      <alignment horizontal="left" vertical="center"/>
      <protection/>
    </xf>
    <xf numFmtId="0" fontId="7" fillId="4" borderId="8" xfId="20" applyFont="1" applyFill="1" applyBorder="1" applyAlignment="1">
      <alignment vertical="center"/>
      <protection/>
    </xf>
    <xf numFmtId="4" fontId="7" fillId="4" borderId="6" xfId="20" applyNumberFormat="1" applyFont="1" applyFill="1" applyBorder="1" applyAlignment="1">
      <alignment vertical="center"/>
      <protection/>
    </xf>
    <xf numFmtId="0" fontId="9" fillId="0" borderId="5" xfId="20" applyFont="1" applyFill="1" applyBorder="1" applyAlignment="1">
      <alignment vertical="center" wrapText="1"/>
      <protection/>
    </xf>
    <xf numFmtId="49" fontId="9" fillId="0" borderId="5" xfId="20" applyNumberFormat="1" applyFont="1" applyFill="1" applyBorder="1" applyAlignment="1">
      <alignment horizontal="center" vertical="center" shrinkToFit="1"/>
      <protection/>
    </xf>
    <xf numFmtId="4" fontId="9" fillId="0" borderId="5" xfId="20" applyNumberFormat="1" applyFont="1" applyFill="1" applyBorder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3" fillId="0" borderId="1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3" fillId="0" borderId="4" xfId="20" applyFont="1" applyBorder="1" applyAlignment="1">
      <alignment vertical="center"/>
      <protection/>
    </xf>
    <xf numFmtId="0" fontId="3" fillId="0" borderId="0" xfId="20" applyFont="1" applyAlignment="1">
      <alignment horizontal="right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9" xfId="20" applyNumberFormat="1" applyFont="1" applyBorder="1" applyAlignment="1">
      <alignment horizontal="right" vertical="center"/>
      <protection/>
    </xf>
    <xf numFmtId="0" fontId="3" fillId="0" borderId="6" xfId="20" applyNumberFormat="1" applyFont="1" applyBorder="1" applyAlignment="1">
      <alignment vertical="center"/>
      <protection/>
    </xf>
    <xf numFmtId="49" fontId="9" fillId="0" borderId="10" xfId="20" applyNumberFormat="1" applyFont="1" applyBorder="1" applyAlignment="1">
      <alignment horizontal="center" vertical="center" shrinkToFit="1"/>
      <protection/>
    </xf>
    <xf numFmtId="4" fontId="9" fillId="0" borderId="10" xfId="20" applyNumberFormat="1" applyFont="1" applyBorder="1" applyAlignment="1">
      <alignment horizontal="right" vertical="center"/>
      <protection/>
    </xf>
    <xf numFmtId="4" fontId="9" fillId="0" borderId="10" xfId="20" applyNumberFormat="1" applyFont="1" applyBorder="1" applyAlignment="1">
      <alignment vertical="center"/>
      <protection/>
    </xf>
    <xf numFmtId="4" fontId="9" fillId="3" borderId="11" xfId="20" applyNumberFormat="1" applyFont="1" applyFill="1" applyBorder="1" applyAlignment="1">
      <alignment horizontal="right" vertical="center" wrapText="1"/>
      <protection/>
    </xf>
    <xf numFmtId="0" fontId="9" fillId="3" borderId="12" xfId="20" applyFont="1" applyFill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right" vertical="center"/>
    </xf>
    <xf numFmtId="0" fontId="3" fillId="2" borderId="5" xfId="20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horizontal="center" vertical="center"/>
      <protection/>
    </xf>
    <xf numFmtId="4" fontId="3" fillId="2" borderId="9" xfId="20" applyNumberFormat="1" applyFont="1" applyFill="1" applyBorder="1" applyAlignment="1">
      <alignment horizontal="right" vertical="center"/>
      <protection/>
    </xf>
    <xf numFmtId="4" fontId="3" fillId="2" borderId="6" xfId="20" applyNumberFormat="1" applyFont="1" applyFill="1" applyBorder="1" applyAlignment="1">
      <alignment horizontal="right" vertical="center"/>
      <protection/>
    </xf>
    <xf numFmtId="0" fontId="3" fillId="4" borderId="8" xfId="20" applyFont="1" applyFill="1" applyBorder="1" applyAlignment="1">
      <alignment horizontal="center" vertical="center"/>
      <protection/>
    </xf>
    <xf numFmtId="0" fontId="3" fillId="4" borderId="9" xfId="20" applyFont="1" applyFill="1" applyBorder="1" applyAlignment="1">
      <alignment horizontal="center" vertical="center"/>
      <protection/>
    </xf>
    <xf numFmtId="4" fontId="3" fillId="4" borderId="9" xfId="20" applyNumberFormat="1" applyFont="1" applyFill="1" applyBorder="1" applyAlignment="1">
      <alignment horizontal="right" vertical="center"/>
      <protection/>
    </xf>
    <xf numFmtId="0" fontId="20" fillId="0" borderId="5" xfId="0" applyFont="1" applyBorder="1" applyAlignment="1">
      <alignment vertical="center"/>
    </xf>
    <xf numFmtId="2" fontId="20" fillId="0" borderId="5" xfId="0" applyNumberFormat="1" applyFont="1" applyBorder="1" applyAlignment="1">
      <alignment vertical="center"/>
    </xf>
    <xf numFmtId="0" fontId="20" fillId="5" borderId="8" xfId="0" applyFont="1" applyFill="1" applyBorder="1" applyAlignment="1">
      <alignment vertical="center"/>
    </xf>
    <xf numFmtId="0" fontId="21" fillId="5" borderId="9" xfId="0" applyFont="1" applyFill="1" applyBorder="1" applyAlignment="1">
      <alignment vertical="center"/>
    </xf>
    <xf numFmtId="0" fontId="20" fillId="5" borderId="9" xfId="0" applyFont="1" applyFill="1" applyBorder="1" applyAlignment="1">
      <alignment vertical="center"/>
    </xf>
    <xf numFmtId="2" fontId="22" fillId="5" borderId="6" xfId="0" applyNumberFormat="1" applyFont="1" applyFill="1" applyBorder="1" applyAlignment="1">
      <alignment vertical="center"/>
    </xf>
    <xf numFmtId="0" fontId="20" fillId="0" borderId="0" xfId="0" applyFont="1"/>
    <xf numFmtId="0" fontId="3" fillId="0" borderId="1" xfId="20" applyFont="1" applyBorder="1">
      <alignment/>
      <protection/>
    </xf>
    <xf numFmtId="0" fontId="3" fillId="0" borderId="3" xfId="20" applyFont="1" applyBorder="1">
      <alignment/>
      <protection/>
    </xf>
    <xf numFmtId="0" fontId="3" fillId="0" borderId="4" xfId="20" applyFont="1" applyBorder="1">
      <alignment/>
      <protection/>
    </xf>
    <xf numFmtId="0" fontId="3" fillId="0" borderId="0" xfId="20" applyFont="1" applyAlignment="1">
      <alignment horizontal="right"/>
      <protection/>
    </xf>
    <xf numFmtId="0" fontId="3" fillId="0" borderId="0" xfId="20" applyFont="1" applyAlignment="1">
      <alignment/>
      <protection/>
    </xf>
    <xf numFmtId="0" fontId="3" fillId="0" borderId="9" xfId="20" applyFont="1" applyBorder="1" applyAlignment="1">
      <alignment horizontal="center"/>
      <protection/>
    </xf>
    <xf numFmtId="0" fontId="3" fillId="0" borderId="9" xfId="20" applyNumberFormat="1" applyFont="1" applyBorder="1" applyAlignment="1">
      <alignment horizontal="right"/>
      <protection/>
    </xf>
    <xf numFmtId="0" fontId="3" fillId="0" borderId="6" xfId="20" applyNumberFormat="1" applyFont="1" applyBorder="1">
      <alignment/>
      <protection/>
    </xf>
    <xf numFmtId="49" fontId="9" fillId="0" borderId="10" xfId="20" applyNumberFormat="1" applyFont="1" applyBorder="1" applyAlignment="1">
      <alignment horizontal="center" shrinkToFit="1"/>
      <protection/>
    </xf>
    <xf numFmtId="4" fontId="9" fillId="0" borderId="10" xfId="20" applyNumberFormat="1" applyFont="1" applyBorder="1" applyAlignment="1">
      <alignment horizontal="right"/>
      <protection/>
    </xf>
    <xf numFmtId="4" fontId="9" fillId="0" borderId="10" xfId="20" applyNumberFormat="1" applyFont="1" applyBorder="1">
      <alignment/>
      <protection/>
    </xf>
    <xf numFmtId="4" fontId="9" fillId="3" borderId="11" xfId="20" applyNumberFormat="1" applyFont="1" applyFill="1" applyBorder="1" applyAlignment="1">
      <alignment horizontal="right" wrapText="1"/>
      <protection/>
    </xf>
    <xf numFmtId="0" fontId="9" fillId="3" borderId="12" xfId="20" applyFont="1" applyFill="1" applyBorder="1" applyAlignment="1">
      <alignment horizontal="left" wrapText="1"/>
      <protection/>
    </xf>
    <xf numFmtId="0" fontId="9" fillId="0" borderId="13" xfId="0" applyFont="1" applyBorder="1" applyAlignment="1">
      <alignment horizontal="right"/>
    </xf>
    <xf numFmtId="0" fontId="3" fillId="2" borderId="5" xfId="20" applyFont="1" applyFill="1" applyBorder="1" applyAlignment="1">
      <alignment horizontal="center"/>
      <protection/>
    </xf>
    <xf numFmtId="0" fontId="3" fillId="2" borderId="9" xfId="20" applyFont="1" applyFill="1" applyBorder="1" applyAlignment="1">
      <alignment horizontal="center"/>
      <protection/>
    </xf>
    <xf numFmtId="4" fontId="3" fillId="2" borderId="9" xfId="20" applyNumberFormat="1" applyFont="1" applyFill="1" applyBorder="1" applyAlignment="1">
      <alignment horizontal="right"/>
      <protection/>
    </xf>
    <xf numFmtId="4" fontId="3" fillId="2" borderId="6" xfId="20" applyNumberFormat="1" applyFont="1" applyFill="1" applyBorder="1" applyAlignment="1">
      <alignment horizontal="right"/>
      <protection/>
    </xf>
    <xf numFmtId="0" fontId="3" fillId="4" borderId="8" xfId="20" applyFont="1" applyFill="1" applyBorder="1" applyAlignment="1">
      <alignment horizontal="center"/>
      <protection/>
    </xf>
    <xf numFmtId="0" fontId="3" fillId="4" borderId="9" xfId="20" applyFont="1" applyFill="1" applyBorder="1" applyAlignment="1">
      <alignment horizontal="center"/>
      <protection/>
    </xf>
    <xf numFmtId="4" fontId="3" fillId="4" borderId="9" xfId="20" applyNumberFormat="1" applyFont="1" applyFill="1" applyBorder="1" applyAlignment="1">
      <alignment horizontal="right"/>
      <protection/>
    </xf>
    <xf numFmtId="0" fontId="23" fillId="0" borderId="5" xfId="0" applyFont="1" applyBorder="1"/>
    <xf numFmtId="0" fontId="20" fillId="5" borderId="8" xfId="0" applyFont="1" applyFill="1" applyBorder="1"/>
    <xf numFmtId="0" fontId="21" fillId="5" borderId="9" xfId="0" applyFont="1" applyFill="1" applyBorder="1"/>
    <xf numFmtId="0" fontId="20" fillId="5" borderId="9" xfId="0" applyFont="1" applyFill="1" applyBorder="1"/>
    <xf numFmtId="2" fontId="22" fillId="5" borderId="6" xfId="0" applyNumberFormat="1" applyFont="1" applyFill="1" applyBorder="1"/>
    <xf numFmtId="0" fontId="0" fillId="0" borderId="0" xfId="0" applyAlignment="1">
      <alignment horizontal="left" wrapText="1"/>
    </xf>
    <xf numFmtId="0" fontId="15" fillId="0" borderId="36" xfId="0" applyFont="1" applyBorder="1" applyAlignment="1">
      <alignment horizontal="left" vertical="center" indent="3"/>
    </xf>
    <xf numFmtId="0" fontId="15" fillId="0" borderId="26" xfId="0" applyFont="1" applyBorder="1" applyAlignment="1">
      <alignment horizontal="left" vertical="center" indent="3"/>
    </xf>
    <xf numFmtId="0" fontId="15" fillId="0" borderId="39" xfId="0" applyFont="1" applyBorder="1" applyAlignment="1">
      <alignment horizontal="left" vertical="center" indent="3"/>
    </xf>
    <xf numFmtId="0" fontId="18" fillId="2" borderId="36" xfId="0" applyFont="1" applyFill="1" applyBorder="1" applyAlignment="1">
      <alignment horizontal="left"/>
    </xf>
    <xf numFmtId="0" fontId="18" fillId="2" borderId="26" xfId="0" applyFont="1" applyFill="1" applyBorder="1" applyAlignment="1">
      <alignment horizontal="left"/>
    </xf>
    <xf numFmtId="0" fontId="15" fillId="0" borderId="35" xfId="0" applyFont="1" applyBorder="1" applyAlignment="1">
      <alignment horizontal="left" vertical="center" indent="3"/>
    </xf>
    <xf numFmtId="0" fontId="15" fillId="0" borderId="25" xfId="0" applyFont="1" applyBorder="1" applyAlignment="1">
      <alignment horizontal="left" vertical="center" indent="3"/>
    </xf>
    <xf numFmtId="0" fontId="15" fillId="0" borderId="37" xfId="0" applyFont="1" applyBorder="1" applyAlignment="1">
      <alignment horizontal="left" vertical="center" indent="3"/>
    </xf>
    <xf numFmtId="0" fontId="15" fillId="0" borderId="17" xfId="0" applyFont="1" applyBorder="1" applyAlignment="1">
      <alignment horizontal="left" vertical="center" indent="3"/>
    </xf>
    <xf numFmtId="0" fontId="15" fillId="0" borderId="5" xfId="0" applyFont="1" applyBorder="1" applyAlignment="1">
      <alignment horizontal="left" vertical="center" indent="3"/>
    </xf>
    <xf numFmtId="0" fontId="15" fillId="0" borderId="38" xfId="0" applyFont="1" applyBorder="1" applyAlignment="1">
      <alignment horizontal="left" vertical="center" indent="3"/>
    </xf>
    <xf numFmtId="165" fontId="18" fillId="2" borderId="42" xfId="0" applyNumberFormat="1" applyFont="1" applyFill="1" applyBorder="1" applyAlignment="1">
      <alignment horizontal="right"/>
    </xf>
    <xf numFmtId="165" fontId="18" fillId="2" borderId="43" xfId="0" applyNumberFormat="1" applyFont="1" applyFill="1" applyBorder="1" applyAlignment="1">
      <alignment horizontal="right"/>
    </xf>
    <xf numFmtId="165" fontId="18" fillId="2" borderId="8" xfId="0" applyNumberFormat="1" applyFont="1" applyFill="1" applyBorder="1" applyAlignment="1">
      <alignment horizontal="right"/>
    </xf>
    <xf numFmtId="165" fontId="18" fillId="2" borderId="18" xfId="0" applyNumberFormat="1" applyFont="1" applyFill="1" applyBorder="1" applyAlignment="1">
      <alignment horizontal="right"/>
    </xf>
    <xf numFmtId="49" fontId="17" fillId="2" borderId="44" xfId="0" applyNumberFormat="1" applyFont="1" applyFill="1" applyBorder="1" applyAlignment="1">
      <alignment horizontal="left" vertical="center" wrapText="1"/>
    </xf>
    <xf numFmtId="49" fontId="17" fillId="2" borderId="45" xfId="0" applyNumberFormat="1" applyFont="1" applyFill="1" applyBorder="1" applyAlignment="1">
      <alignment horizontal="left" vertical="center" wrapText="1"/>
    </xf>
    <xf numFmtId="49" fontId="17" fillId="2" borderId="46" xfId="0" applyNumberFormat="1" applyFont="1" applyFill="1" applyBorder="1" applyAlignment="1">
      <alignment horizontal="left" vertical="center" wrapText="1"/>
    </xf>
    <xf numFmtId="49" fontId="17" fillId="2" borderId="12" xfId="0" applyNumberFormat="1" applyFont="1" applyFill="1" applyBorder="1" applyAlignment="1">
      <alignment horizontal="left" vertical="center" wrapText="1"/>
    </xf>
    <xf numFmtId="49" fontId="17" fillId="2" borderId="0" xfId="0" applyNumberFormat="1" applyFont="1" applyFill="1" applyBorder="1" applyAlignment="1">
      <alignment horizontal="left" vertical="center" wrapText="1"/>
    </xf>
    <xf numFmtId="49" fontId="17" fillId="2" borderId="32" xfId="0" applyNumberFormat="1" applyFont="1" applyFill="1" applyBorder="1" applyAlignment="1">
      <alignment horizontal="left" vertical="center" wrapText="1"/>
    </xf>
    <xf numFmtId="49" fontId="17" fillId="2" borderId="34" xfId="0" applyNumberFormat="1" applyFont="1" applyFill="1" applyBorder="1" applyAlignment="1">
      <alignment horizontal="left" vertical="center" wrapText="1"/>
    </xf>
    <xf numFmtId="49" fontId="17" fillId="2" borderId="47" xfId="0" applyNumberFormat="1" applyFont="1" applyFill="1" applyBorder="1" applyAlignment="1">
      <alignment horizontal="left" vertical="center" wrapText="1"/>
    </xf>
    <xf numFmtId="49" fontId="17" fillId="2" borderId="20" xfId="0" applyNumberFormat="1" applyFont="1" applyFill="1" applyBorder="1" applyAlignment="1">
      <alignment horizontal="left" vertical="center" wrapText="1"/>
    </xf>
    <xf numFmtId="0" fontId="15" fillId="2" borderId="48" xfId="0" applyFont="1" applyFill="1" applyBorder="1" applyAlignment="1">
      <alignment horizontal="left" vertical="center"/>
    </xf>
    <xf numFmtId="0" fontId="15" fillId="2" borderId="49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5" fillId="2" borderId="50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18" fillId="2" borderId="35" xfId="0" applyFont="1" applyFill="1" applyBorder="1" applyAlignment="1">
      <alignment horizontal="left"/>
    </xf>
    <xf numFmtId="0" fontId="18" fillId="2" borderId="25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165" fontId="18" fillId="2" borderId="51" xfId="0" applyNumberFormat="1" applyFont="1" applyFill="1" applyBorder="1" applyAlignment="1">
      <alignment horizontal="right"/>
    </xf>
    <xf numFmtId="165" fontId="18" fillId="2" borderId="30" xfId="0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5" fillId="2" borderId="52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"/>
    </xf>
    <xf numFmtId="49" fontId="9" fillId="3" borderId="53" xfId="20" applyNumberFormat="1" applyFont="1" applyFill="1" applyBorder="1" applyAlignment="1">
      <alignment horizontal="left" wrapText="1"/>
      <protection/>
    </xf>
    <xf numFmtId="49" fontId="3" fillId="0" borderId="54" xfId="0" applyNumberFormat="1" applyFont="1" applyBorder="1" applyAlignment="1">
      <alignment horizontal="left" wrapText="1"/>
    </xf>
    <xf numFmtId="0" fontId="4" fillId="0" borderId="0" xfId="20" applyFont="1" applyAlignment="1">
      <alignment horizontal="center"/>
      <protection/>
    </xf>
    <xf numFmtId="0" fontId="3" fillId="0" borderId="14" xfId="20" applyFont="1" applyBorder="1" applyAlignment="1">
      <alignment horizontal="center"/>
      <protection/>
    </xf>
    <xf numFmtId="0" fontId="3" fillId="0" borderId="55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center"/>
      <protection/>
    </xf>
    <xf numFmtId="0" fontId="3" fillId="0" borderId="56" xfId="20" applyFont="1" applyBorder="1" applyAlignment="1">
      <alignment horizontal="center"/>
      <protection/>
    </xf>
    <xf numFmtId="0" fontId="3" fillId="0" borderId="57" xfId="20" applyBorder="1" applyAlignment="1">
      <alignment horizontal="center" shrinkToFit="1"/>
      <protection/>
    </xf>
    <xf numFmtId="0" fontId="3" fillId="0" borderId="4" xfId="20" applyBorder="1" applyAlignment="1">
      <alignment horizontal="center" shrinkToFit="1"/>
      <protection/>
    </xf>
    <xf numFmtId="0" fontId="3" fillId="0" borderId="58" xfId="20" applyBorder="1" applyAlignment="1">
      <alignment horizontal="center" shrinkToFit="1"/>
      <protection/>
    </xf>
    <xf numFmtId="0" fontId="13" fillId="5" borderId="9" xfId="0" applyFont="1" applyFill="1" applyBorder="1" applyAlignment="1">
      <alignment horizontal="left"/>
    </xf>
    <xf numFmtId="49" fontId="10" fillId="3" borderId="53" xfId="20" applyNumberFormat="1" applyFont="1" applyFill="1" applyBorder="1" applyAlignment="1">
      <alignment horizontal="left" wrapText="1"/>
      <protection/>
    </xf>
    <xf numFmtId="49" fontId="11" fillId="0" borderId="54" xfId="0" applyNumberFormat="1" applyFont="1" applyBorder="1" applyAlignment="1">
      <alignment horizontal="left" wrapText="1"/>
    </xf>
    <xf numFmtId="0" fontId="3" fillId="0" borderId="57" xfId="20" applyFont="1" applyBorder="1" applyAlignment="1">
      <alignment horizontal="center" shrinkToFit="1"/>
      <protection/>
    </xf>
    <xf numFmtId="0" fontId="3" fillId="0" borderId="4" xfId="20" applyFont="1" applyBorder="1" applyAlignment="1">
      <alignment horizontal="center" shrinkToFit="1"/>
      <protection/>
    </xf>
    <xf numFmtId="0" fontId="3" fillId="0" borderId="58" xfId="20" applyFont="1" applyBorder="1" applyAlignment="1">
      <alignment horizontal="center" shrinkToFit="1"/>
      <protection/>
    </xf>
    <xf numFmtId="0" fontId="21" fillId="5" borderId="9" xfId="0" applyFont="1" applyFill="1" applyBorder="1" applyAlignment="1">
      <alignment horizontal="left"/>
    </xf>
    <xf numFmtId="49" fontId="9" fillId="3" borderId="53" xfId="20" applyNumberFormat="1" applyFont="1" applyFill="1" applyBorder="1" applyAlignment="1">
      <alignment horizontal="left" vertical="center" wrapText="1"/>
      <protection/>
    </xf>
    <xf numFmtId="49" fontId="3" fillId="0" borderId="54" xfId="0" applyNumberFormat="1" applyFont="1" applyBorder="1" applyAlignment="1">
      <alignment horizontal="left" vertical="center" wrapText="1"/>
    </xf>
    <xf numFmtId="0" fontId="4" fillId="0" borderId="0" xfId="20" applyFont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55" xfId="20" applyFont="1" applyBorder="1" applyAlignment="1">
      <alignment horizontal="center" vertical="center"/>
      <protection/>
    </xf>
    <xf numFmtId="49" fontId="3" fillId="0" borderId="15" xfId="20" applyNumberFormat="1" applyFont="1" applyBorder="1" applyAlignment="1">
      <alignment horizontal="center" vertical="center"/>
      <protection/>
    </xf>
    <xf numFmtId="0" fontId="3" fillId="0" borderId="56" xfId="20" applyFont="1" applyBorder="1" applyAlignment="1">
      <alignment horizontal="center" vertical="center"/>
      <protection/>
    </xf>
    <xf numFmtId="0" fontId="3" fillId="0" borderId="57" xfId="20" applyFont="1" applyBorder="1" applyAlignment="1">
      <alignment horizontal="center" vertical="center" shrinkToFit="1"/>
      <protection/>
    </xf>
    <xf numFmtId="0" fontId="3" fillId="0" borderId="4" xfId="20" applyFont="1" applyBorder="1" applyAlignment="1">
      <alignment horizontal="center" vertical="center" shrinkToFit="1"/>
      <protection/>
    </xf>
    <xf numFmtId="0" fontId="3" fillId="0" borderId="58" xfId="20" applyFont="1" applyBorder="1" applyAlignment="1">
      <alignment horizontal="center" vertical="center" shrinkToFit="1"/>
      <protection/>
    </xf>
    <xf numFmtId="0" fontId="21" fillId="5" borderId="9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"/>
  <sheetViews>
    <sheetView tabSelected="1" workbookViewId="0" topLeftCell="A1">
      <selection activeCell="J10" sqref="J10"/>
    </sheetView>
  </sheetViews>
  <sheetFormatPr defaultColWidth="9.140625" defaultRowHeight="15"/>
  <cols>
    <col min="1" max="1" width="2.00390625" style="0" customWidth="1"/>
    <col min="2" max="2" width="15.00390625" style="0" customWidth="1"/>
    <col min="3" max="3" width="15.8515625" style="0" customWidth="1"/>
    <col min="4" max="4" width="14.57421875" style="0" customWidth="1"/>
    <col min="5" max="5" width="13.57421875" style="0" customWidth="1"/>
    <col min="6" max="6" width="15.28125" style="0" customWidth="1"/>
    <col min="256" max="256" width="2.00390625" style="0" customWidth="1"/>
    <col min="257" max="257" width="15.00390625" style="0" customWidth="1"/>
    <col min="258" max="258" width="15.8515625" style="0" customWidth="1"/>
    <col min="259" max="259" width="14.57421875" style="0" customWidth="1"/>
    <col min="260" max="260" width="13.57421875" style="0" customWidth="1"/>
    <col min="261" max="261" width="16.57421875" style="0" customWidth="1"/>
    <col min="262" max="262" width="15.28125" style="0" customWidth="1"/>
    <col min="512" max="512" width="2.00390625" style="0" customWidth="1"/>
    <col min="513" max="513" width="15.00390625" style="0" customWidth="1"/>
    <col min="514" max="514" width="15.8515625" style="0" customWidth="1"/>
    <col min="515" max="515" width="14.57421875" style="0" customWidth="1"/>
    <col min="516" max="516" width="13.57421875" style="0" customWidth="1"/>
    <col min="517" max="517" width="16.57421875" style="0" customWidth="1"/>
    <col min="518" max="518" width="15.28125" style="0" customWidth="1"/>
    <col min="768" max="768" width="2.00390625" style="0" customWidth="1"/>
    <col min="769" max="769" width="15.00390625" style="0" customWidth="1"/>
    <col min="770" max="770" width="15.8515625" style="0" customWidth="1"/>
    <col min="771" max="771" width="14.57421875" style="0" customWidth="1"/>
    <col min="772" max="772" width="13.57421875" style="0" customWidth="1"/>
    <col min="773" max="773" width="16.57421875" style="0" customWidth="1"/>
    <col min="774" max="774" width="15.28125" style="0" customWidth="1"/>
    <col min="1024" max="1024" width="2.00390625" style="0" customWidth="1"/>
    <col min="1025" max="1025" width="15.00390625" style="0" customWidth="1"/>
    <col min="1026" max="1026" width="15.8515625" style="0" customWidth="1"/>
    <col min="1027" max="1027" width="14.57421875" style="0" customWidth="1"/>
    <col min="1028" max="1028" width="13.57421875" style="0" customWidth="1"/>
    <col min="1029" max="1029" width="16.57421875" style="0" customWidth="1"/>
    <col min="1030" max="1030" width="15.28125" style="0" customWidth="1"/>
    <col min="1280" max="1280" width="2.00390625" style="0" customWidth="1"/>
    <col min="1281" max="1281" width="15.00390625" style="0" customWidth="1"/>
    <col min="1282" max="1282" width="15.8515625" style="0" customWidth="1"/>
    <col min="1283" max="1283" width="14.57421875" style="0" customWidth="1"/>
    <col min="1284" max="1284" width="13.57421875" style="0" customWidth="1"/>
    <col min="1285" max="1285" width="16.57421875" style="0" customWidth="1"/>
    <col min="1286" max="1286" width="15.28125" style="0" customWidth="1"/>
    <col min="1536" max="1536" width="2.00390625" style="0" customWidth="1"/>
    <col min="1537" max="1537" width="15.00390625" style="0" customWidth="1"/>
    <col min="1538" max="1538" width="15.8515625" style="0" customWidth="1"/>
    <col min="1539" max="1539" width="14.57421875" style="0" customWidth="1"/>
    <col min="1540" max="1540" width="13.57421875" style="0" customWidth="1"/>
    <col min="1541" max="1541" width="16.57421875" style="0" customWidth="1"/>
    <col min="1542" max="1542" width="15.28125" style="0" customWidth="1"/>
    <col min="1792" max="1792" width="2.00390625" style="0" customWidth="1"/>
    <col min="1793" max="1793" width="15.00390625" style="0" customWidth="1"/>
    <col min="1794" max="1794" width="15.8515625" style="0" customWidth="1"/>
    <col min="1795" max="1795" width="14.57421875" style="0" customWidth="1"/>
    <col min="1796" max="1796" width="13.57421875" style="0" customWidth="1"/>
    <col min="1797" max="1797" width="16.57421875" style="0" customWidth="1"/>
    <col min="1798" max="1798" width="15.28125" style="0" customWidth="1"/>
    <col min="2048" max="2048" width="2.00390625" style="0" customWidth="1"/>
    <col min="2049" max="2049" width="15.00390625" style="0" customWidth="1"/>
    <col min="2050" max="2050" width="15.8515625" style="0" customWidth="1"/>
    <col min="2051" max="2051" width="14.57421875" style="0" customWidth="1"/>
    <col min="2052" max="2052" width="13.57421875" style="0" customWidth="1"/>
    <col min="2053" max="2053" width="16.57421875" style="0" customWidth="1"/>
    <col min="2054" max="2054" width="15.28125" style="0" customWidth="1"/>
    <col min="2304" max="2304" width="2.00390625" style="0" customWidth="1"/>
    <col min="2305" max="2305" width="15.00390625" style="0" customWidth="1"/>
    <col min="2306" max="2306" width="15.8515625" style="0" customWidth="1"/>
    <col min="2307" max="2307" width="14.57421875" style="0" customWidth="1"/>
    <col min="2308" max="2308" width="13.57421875" style="0" customWidth="1"/>
    <col min="2309" max="2309" width="16.57421875" style="0" customWidth="1"/>
    <col min="2310" max="2310" width="15.28125" style="0" customWidth="1"/>
    <col min="2560" max="2560" width="2.00390625" style="0" customWidth="1"/>
    <col min="2561" max="2561" width="15.00390625" style="0" customWidth="1"/>
    <col min="2562" max="2562" width="15.8515625" style="0" customWidth="1"/>
    <col min="2563" max="2563" width="14.57421875" style="0" customWidth="1"/>
    <col min="2564" max="2564" width="13.57421875" style="0" customWidth="1"/>
    <col min="2565" max="2565" width="16.57421875" style="0" customWidth="1"/>
    <col min="2566" max="2566" width="15.28125" style="0" customWidth="1"/>
    <col min="2816" max="2816" width="2.00390625" style="0" customWidth="1"/>
    <col min="2817" max="2817" width="15.00390625" style="0" customWidth="1"/>
    <col min="2818" max="2818" width="15.8515625" style="0" customWidth="1"/>
    <col min="2819" max="2819" width="14.57421875" style="0" customWidth="1"/>
    <col min="2820" max="2820" width="13.57421875" style="0" customWidth="1"/>
    <col min="2821" max="2821" width="16.57421875" style="0" customWidth="1"/>
    <col min="2822" max="2822" width="15.28125" style="0" customWidth="1"/>
    <col min="3072" max="3072" width="2.00390625" style="0" customWidth="1"/>
    <col min="3073" max="3073" width="15.00390625" style="0" customWidth="1"/>
    <col min="3074" max="3074" width="15.8515625" style="0" customWidth="1"/>
    <col min="3075" max="3075" width="14.57421875" style="0" customWidth="1"/>
    <col min="3076" max="3076" width="13.57421875" style="0" customWidth="1"/>
    <col min="3077" max="3077" width="16.57421875" style="0" customWidth="1"/>
    <col min="3078" max="3078" width="15.28125" style="0" customWidth="1"/>
    <col min="3328" max="3328" width="2.00390625" style="0" customWidth="1"/>
    <col min="3329" max="3329" width="15.00390625" style="0" customWidth="1"/>
    <col min="3330" max="3330" width="15.8515625" style="0" customWidth="1"/>
    <col min="3331" max="3331" width="14.57421875" style="0" customWidth="1"/>
    <col min="3332" max="3332" width="13.57421875" style="0" customWidth="1"/>
    <col min="3333" max="3333" width="16.57421875" style="0" customWidth="1"/>
    <col min="3334" max="3334" width="15.28125" style="0" customWidth="1"/>
    <col min="3584" max="3584" width="2.00390625" style="0" customWidth="1"/>
    <col min="3585" max="3585" width="15.00390625" style="0" customWidth="1"/>
    <col min="3586" max="3586" width="15.8515625" style="0" customWidth="1"/>
    <col min="3587" max="3587" width="14.57421875" style="0" customWidth="1"/>
    <col min="3588" max="3588" width="13.57421875" style="0" customWidth="1"/>
    <col min="3589" max="3589" width="16.57421875" style="0" customWidth="1"/>
    <col min="3590" max="3590" width="15.28125" style="0" customWidth="1"/>
    <col min="3840" max="3840" width="2.00390625" style="0" customWidth="1"/>
    <col min="3841" max="3841" width="15.00390625" style="0" customWidth="1"/>
    <col min="3842" max="3842" width="15.8515625" style="0" customWidth="1"/>
    <col min="3843" max="3843" width="14.57421875" style="0" customWidth="1"/>
    <col min="3844" max="3844" width="13.57421875" style="0" customWidth="1"/>
    <col min="3845" max="3845" width="16.57421875" style="0" customWidth="1"/>
    <col min="3846" max="3846" width="15.28125" style="0" customWidth="1"/>
    <col min="4096" max="4096" width="2.00390625" style="0" customWidth="1"/>
    <col min="4097" max="4097" width="15.00390625" style="0" customWidth="1"/>
    <col min="4098" max="4098" width="15.8515625" style="0" customWidth="1"/>
    <col min="4099" max="4099" width="14.57421875" style="0" customWidth="1"/>
    <col min="4100" max="4100" width="13.57421875" style="0" customWidth="1"/>
    <col min="4101" max="4101" width="16.57421875" style="0" customWidth="1"/>
    <col min="4102" max="4102" width="15.28125" style="0" customWidth="1"/>
    <col min="4352" max="4352" width="2.00390625" style="0" customWidth="1"/>
    <col min="4353" max="4353" width="15.00390625" style="0" customWidth="1"/>
    <col min="4354" max="4354" width="15.8515625" style="0" customWidth="1"/>
    <col min="4355" max="4355" width="14.57421875" style="0" customWidth="1"/>
    <col min="4356" max="4356" width="13.57421875" style="0" customWidth="1"/>
    <col min="4357" max="4357" width="16.57421875" style="0" customWidth="1"/>
    <col min="4358" max="4358" width="15.28125" style="0" customWidth="1"/>
    <col min="4608" max="4608" width="2.00390625" style="0" customWidth="1"/>
    <col min="4609" max="4609" width="15.00390625" style="0" customWidth="1"/>
    <col min="4610" max="4610" width="15.8515625" style="0" customWidth="1"/>
    <col min="4611" max="4611" width="14.57421875" style="0" customWidth="1"/>
    <col min="4612" max="4612" width="13.57421875" style="0" customWidth="1"/>
    <col min="4613" max="4613" width="16.57421875" style="0" customWidth="1"/>
    <col min="4614" max="4614" width="15.28125" style="0" customWidth="1"/>
    <col min="4864" max="4864" width="2.00390625" style="0" customWidth="1"/>
    <col min="4865" max="4865" width="15.00390625" style="0" customWidth="1"/>
    <col min="4866" max="4866" width="15.8515625" style="0" customWidth="1"/>
    <col min="4867" max="4867" width="14.57421875" style="0" customWidth="1"/>
    <col min="4868" max="4868" width="13.57421875" style="0" customWidth="1"/>
    <col min="4869" max="4869" width="16.57421875" style="0" customWidth="1"/>
    <col min="4870" max="4870" width="15.28125" style="0" customWidth="1"/>
    <col min="5120" max="5120" width="2.00390625" style="0" customWidth="1"/>
    <col min="5121" max="5121" width="15.00390625" style="0" customWidth="1"/>
    <col min="5122" max="5122" width="15.8515625" style="0" customWidth="1"/>
    <col min="5123" max="5123" width="14.57421875" style="0" customWidth="1"/>
    <col min="5124" max="5124" width="13.57421875" style="0" customWidth="1"/>
    <col min="5125" max="5125" width="16.57421875" style="0" customWidth="1"/>
    <col min="5126" max="5126" width="15.28125" style="0" customWidth="1"/>
    <col min="5376" max="5376" width="2.00390625" style="0" customWidth="1"/>
    <col min="5377" max="5377" width="15.00390625" style="0" customWidth="1"/>
    <col min="5378" max="5378" width="15.8515625" style="0" customWidth="1"/>
    <col min="5379" max="5379" width="14.57421875" style="0" customWidth="1"/>
    <col min="5380" max="5380" width="13.57421875" style="0" customWidth="1"/>
    <col min="5381" max="5381" width="16.57421875" style="0" customWidth="1"/>
    <col min="5382" max="5382" width="15.28125" style="0" customWidth="1"/>
    <col min="5632" max="5632" width="2.00390625" style="0" customWidth="1"/>
    <col min="5633" max="5633" width="15.00390625" style="0" customWidth="1"/>
    <col min="5634" max="5634" width="15.8515625" style="0" customWidth="1"/>
    <col min="5635" max="5635" width="14.57421875" style="0" customWidth="1"/>
    <col min="5636" max="5636" width="13.57421875" style="0" customWidth="1"/>
    <col min="5637" max="5637" width="16.57421875" style="0" customWidth="1"/>
    <col min="5638" max="5638" width="15.28125" style="0" customWidth="1"/>
    <col min="5888" max="5888" width="2.00390625" style="0" customWidth="1"/>
    <col min="5889" max="5889" width="15.00390625" style="0" customWidth="1"/>
    <col min="5890" max="5890" width="15.8515625" style="0" customWidth="1"/>
    <col min="5891" max="5891" width="14.57421875" style="0" customWidth="1"/>
    <col min="5892" max="5892" width="13.57421875" style="0" customWidth="1"/>
    <col min="5893" max="5893" width="16.57421875" style="0" customWidth="1"/>
    <col min="5894" max="5894" width="15.28125" style="0" customWidth="1"/>
    <col min="6144" max="6144" width="2.00390625" style="0" customWidth="1"/>
    <col min="6145" max="6145" width="15.00390625" style="0" customWidth="1"/>
    <col min="6146" max="6146" width="15.8515625" style="0" customWidth="1"/>
    <col min="6147" max="6147" width="14.57421875" style="0" customWidth="1"/>
    <col min="6148" max="6148" width="13.57421875" style="0" customWidth="1"/>
    <col min="6149" max="6149" width="16.57421875" style="0" customWidth="1"/>
    <col min="6150" max="6150" width="15.28125" style="0" customWidth="1"/>
    <col min="6400" max="6400" width="2.00390625" style="0" customWidth="1"/>
    <col min="6401" max="6401" width="15.00390625" style="0" customWidth="1"/>
    <col min="6402" max="6402" width="15.8515625" style="0" customWidth="1"/>
    <col min="6403" max="6403" width="14.57421875" style="0" customWidth="1"/>
    <col min="6404" max="6404" width="13.57421875" style="0" customWidth="1"/>
    <col min="6405" max="6405" width="16.57421875" style="0" customWidth="1"/>
    <col min="6406" max="6406" width="15.28125" style="0" customWidth="1"/>
    <col min="6656" max="6656" width="2.00390625" style="0" customWidth="1"/>
    <col min="6657" max="6657" width="15.00390625" style="0" customWidth="1"/>
    <col min="6658" max="6658" width="15.8515625" style="0" customWidth="1"/>
    <col min="6659" max="6659" width="14.57421875" style="0" customWidth="1"/>
    <col min="6660" max="6660" width="13.57421875" style="0" customWidth="1"/>
    <col min="6661" max="6661" width="16.57421875" style="0" customWidth="1"/>
    <col min="6662" max="6662" width="15.28125" style="0" customWidth="1"/>
    <col min="6912" max="6912" width="2.00390625" style="0" customWidth="1"/>
    <col min="6913" max="6913" width="15.00390625" style="0" customWidth="1"/>
    <col min="6914" max="6914" width="15.8515625" style="0" customWidth="1"/>
    <col min="6915" max="6915" width="14.57421875" style="0" customWidth="1"/>
    <col min="6916" max="6916" width="13.57421875" style="0" customWidth="1"/>
    <col min="6917" max="6917" width="16.57421875" style="0" customWidth="1"/>
    <col min="6918" max="6918" width="15.28125" style="0" customWidth="1"/>
    <col min="7168" max="7168" width="2.00390625" style="0" customWidth="1"/>
    <col min="7169" max="7169" width="15.00390625" style="0" customWidth="1"/>
    <col min="7170" max="7170" width="15.8515625" style="0" customWidth="1"/>
    <col min="7171" max="7171" width="14.57421875" style="0" customWidth="1"/>
    <col min="7172" max="7172" width="13.57421875" style="0" customWidth="1"/>
    <col min="7173" max="7173" width="16.57421875" style="0" customWidth="1"/>
    <col min="7174" max="7174" width="15.28125" style="0" customWidth="1"/>
    <col min="7424" max="7424" width="2.00390625" style="0" customWidth="1"/>
    <col min="7425" max="7425" width="15.00390625" style="0" customWidth="1"/>
    <col min="7426" max="7426" width="15.8515625" style="0" customWidth="1"/>
    <col min="7427" max="7427" width="14.57421875" style="0" customWidth="1"/>
    <col min="7428" max="7428" width="13.57421875" style="0" customWidth="1"/>
    <col min="7429" max="7429" width="16.57421875" style="0" customWidth="1"/>
    <col min="7430" max="7430" width="15.28125" style="0" customWidth="1"/>
    <col min="7680" max="7680" width="2.00390625" style="0" customWidth="1"/>
    <col min="7681" max="7681" width="15.00390625" style="0" customWidth="1"/>
    <col min="7682" max="7682" width="15.8515625" style="0" customWidth="1"/>
    <col min="7683" max="7683" width="14.57421875" style="0" customWidth="1"/>
    <col min="7684" max="7684" width="13.57421875" style="0" customWidth="1"/>
    <col min="7685" max="7685" width="16.57421875" style="0" customWidth="1"/>
    <col min="7686" max="7686" width="15.28125" style="0" customWidth="1"/>
    <col min="7936" max="7936" width="2.00390625" style="0" customWidth="1"/>
    <col min="7937" max="7937" width="15.00390625" style="0" customWidth="1"/>
    <col min="7938" max="7938" width="15.8515625" style="0" customWidth="1"/>
    <col min="7939" max="7939" width="14.57421875" style="0" customWidth="1"/>
    <col min="7940" max="7940" width="13.57421875" style="0" customWidth="1"/>
    <col min="7941" max="7941" width="16.57421875" style="0" customWidth="1"/>
    <col min="7942" max="7942" width="15.28125" style="0" customWidth="1"/>
    <col min="8192" max="8192" width="2.00390625" style="0" customWidth="1"/>
    <col min="8193" max="8193" width="15.00390625" style="0" customWidth="1"/>
    <col min="8194" max="8194" width="15.8515625" style="0" customWidth="1"/>
    <col min="8195" max="8195" width="14.57421875" style="0" customWidth="1"/>
    <col min="8196" max="8196" width="13.57421875" style="0" customWidth="1"/>
    <col min="8197" max="8197" width="16.57421875" style="0" customWidth="1"/>
    <col min="8198" max="8198" width="15.28125" style="0" customWidth="1"/>
    <col min="8448" max="8448" width="2.00390625" style="0" customWidth="1"/>
    <col min="8449" max="8449" width="15.00390625" style="0" customWidth="1"/>
    <col min="8450" max="8450" width="15.8515625" style="0" customWidth="1"/>
    <col min="8451" max="8451" width="14.57421875" style="0" customWidth="1"/>
    <col min="8452" max="8452" width="13.57421875" style="0" customWidth="1"/>
    <col min="8453" max="8453" width="16.57421875" style="0" customWidth="1"/>
    <col min="8454" max="8454" width="15.28125" style="0" customWidth="1"/>
    <col min="8704" max="8704" width="2.00390625" style="0" customWidth="1"/>
    <col min="8705" max="8705" width="15.00390625" style="0" customWidth="1"/>
    <col min="8706" max="8706" width="15.8515625" style="0" customWidth="1"/>
    <col min="8707" max="8707" width="14.57421875" style="0" customWidth="1"/>
    <col min="8708" max="8708" width="13.57421875" style="0" customWidth="1"/>
    <col min="8709" max="8709" width="16.57421875" style="0" customWidth="1"/>
    <col min="8710" max="8710" width="15.28125" style="0" customWidth="1"/>
    <col min="8960" max="8960" width="2.00390625" style="0" customWidth="1"/>
    <col min="8961" max="8961" width="15.00390625" style="0" customWidth="1"/>
    <col min="8962" max="8962" width="15.8515625" style="0" customWidth="1"/>
    <col min="8963" max="8963" width="14.57421875" style="0" customWidth="1"/>
    <col min="8964" max="8964" width="13.57421875" style="0" customWidth="1"/>
    <col min="8965" max="8965" width="16.57421875" style="0" customWidth="1"/>
    <col min="8966" max="8966" width="15.28125" style="0" customWidth="1"/>
    <col min="9216" max="9216" width="2.00390625" style="0" customWidth="1"/>
    <col min="9217" max="9217" width="15.00390625" style="0" customWidth="1"/>
    <col min="9218" max="9218" width="15.8515625" style="0" customWidth="1"/>
    <col min="9219" max="9219" width="14.57421875" style="0" customWidth="1"/>
    <col min="9220" max="9220" width="13.57421875" style="0" customWidth="1"/>
    <col min="9221" max="9221" width="16.57421875" style="0" customWidth="1"/>
    <col min="9222" max="9222" width="15.28125" style="0" customWidth="1"/>
    <col min="9472" max="9472" width="2.00390625" style="0" customWidth="1"/>
    <col min="9473" max="9473" width="15.00390625" style="0" customWidth="1"/>
    <col min="9474" max="9474" width="15.8515625" style="0" customWidth="1"/>
    <col min="9475" max="9475" width="14.57421875" style="0" customWidth="1"/>
    <col min="9476" max="9476" width="13.57421875" style="0" customWidth="1"/>
    <col min="9477" max="9477" width="16.57421875" style="0" customWidth="1"/>
    <col min="9478" max="9478" width="15.28125" style="0" customWidth="1"/>
    <col min="9728" max="9728" width="2.00390625" style="0" customWidth="1"/>
    <col min="9729" max="9729" width="15.00390625" style="0" customWidth="1"/>
    <col min="9730" max="9730" width="15.8515625" style="0" customWidth="1"/>
    <col min="9731" max="9731" width="14.57421875" style="0" customWidth="1"/>
    <col min="9732" max="9732" width="13.57421875" style="0" customWidth="1"/>
    <col min="9733" max="9733" width="16.57421875" style="0" customWidth="1"/>
    <col min="9734" max="9734" width="15.28125" style="0" customWidth="1"/>
    <col min="9984" max="9984" width="2.00390625" style="0" customWidth="1"/>
    <col min="9985" max="9985" width="15.00390625" style="0" customWidth="1"/>
    <col min="9986" max="9986" width="15.8515625" style="0" customWidth="1"/>
    <col min="9987" max="9987" width="14.57421875" style="0" customWidth="1"/>
    <col min="9988" max="9988" width="13.57421875" style="0" customWidth="1"/>
    <col min="9989" max="9989" width="16.57421875" style="0" customWidth="1"/>
    <col min="9990" max="9990" width="15.28125" style="0" customWidth="1"/>
    <col min="10240" max="10240" width="2.00390625" style="0" customWidth="1"/>
    <col min="10241" max="10241" width="15.00390625" style="0" customWidth="1"/>
    <col min="10242" max="10242" width="15.8515625" style="0" customWidth="1"/>
    <col min="10243" max="10243" width="14.57421875" style="0" customWidth="1"/>
    <col min="10244" max="10244" width="13.57421875" style="0" customWidth="1"/>
    <col min="10245" max="10245" width="16.57421875" style="0" customWidth="1"/>
    <col min="10246" max="10246" width="15.28125" style="0" customWidth="1"/>
    <col min="10496" max="10496" width="2.00390625" style="0" customWidth="1"/>
    <col min="10497" max="10497" width="15.00390625" style="0" customWidth="1"/>
    <col min="10498" max="10498" width="15.8515625" style="0" customWidth="1"/>
    <col min="10499" max="10499" width="14.57421875" style="0" customWidth="1"/>
    <col min="10500" max="10500" width="13.57421875" style="0" customWidth="1"/>
    <col min="10501" max="10501" width="16.57421875" style="0" customWidth="1"/>
    <col min="10502" max="10502" width="15.28125" style="0" customWidth="1"/>
    <col min="10752" max="10752" width="2.00390625" style="0" customWidth="1"/>
    <col min="10753" max="10753" width="15.00390625" style="0" customWidth="1"/>
    <col min="10754" max="10754" width="15.8515625" style="0" customWidth="1"/>
    <col min="10755" max="10755" width="14.57421875" style="0" customWidth="1"/>
    <col min="10756" max="10756" width="13.57421875" style="0" customWidth="1"/>
    <col min="10757" max="10757" width="16.57421875" style="0" customWidth="1"/>
    <col min="10758" max="10758" width="15.28125" style="0" customWidth="1"/>
    <col min="11008" max="11008" width="2.00390625" style="0" customWidth="1"/>
    <col min="11009" max="11009" width="15.00390625" style="0" customWidth="1"/>
    <col min="11010" max="11010" width="15.8515625" style="0" customWidth="1"/>
    <col min="11011" max="11011" width="14.57421875" style="0" customWidth="1"/>
    <col min="11012" max="11012" width="13.57421875" style="0" customWidth="1"/>
    <col min="11013" max="11013" width="16.57421875" style="0" customWidth="1"/>
    <col min="11014" max="11014" width="15.28125" style="0" customWidth="1"/>
    <col min="11264" max="11264" width="2.00390625" style="0" customWidth="1"/>
    <col min="11265" max="11265" width="15.00390625" style="0" customWidth="1"/>
    <col min="11266" max="11266" width="15.8515625" style="0" customWidth="1"/>
    <col min="11267" max="11267" width="14.57421875" style="0" customWidth="1"/>
    <col min="11268" max="11268" width="13.57421875" style="0" customWidth="1"/>
    <col min="11269" max="11269" width="16.57421875" style="0" customWidth="1"/>
    <col min="11270" max="11270" width="15.28125" style="0" customWidth="1"/>
    <col min="11520" max="11520" width="2.00390625" style="0" customWidth="1"/>
    <col min="11521" max="11521" width="15.00390625" style="0" customWidth="1"/>
    <col min="11522" max="11522" width="15.8515625" style="0" customWidth="1"/>
    <col min="11523" max="11523" width="14.57421875" style="0" customWidth="1"/>
    <col min="11524" max="11524" width="13.57421875" style="0" customWidth="1"/>
    <col min="11525" max="11525" width="16.57421875" style="0" customWidth="1"/>
    <col min="11526" max="11526" width="15.28125" style="0" customWidth="1"/>
    <col min="11776" max="11776" width="2.00390625" style="0" customWidth="1"/>
    <col min="11777" max="11777" width="15.00390625" style="0" customWidth="1"/>
    <col min="11778" max="11778" width="15.8515625" style="0" customWidth="1"/>
    <col min="11779" max="11779" width="14.57421875" style="0" customWidth="1"/>
    <col min="11780" max="11780" width="13.57421875" style="0" customWidth="1"/>
    <col min="11781" max="11781" width="16.57421875" style="0" customWidth="1"/>
    <col min="11782" max="11782" width="15.28125" style="0" customWidth="1"/>
    <col min="12032" max="12032" width="2.00390625" style="0" customWidth="1"/>
    <col min="12033" max="12033" width="15.00390625" style="0" customWidth="1"/>
    <col min="12034" max="12034" width="15.8515625" style="0" customWidth="1"/>
    <col min="12035" max="12035" width="14.57421875" style="0" customWidth="1"/>
    <col min="12036" max="12036" width="13.57421875" style="0" customWidth="1"/>
    <col min="12037" max="12037" width="16.57421875" style="0" customWidth="1"/>
    <col min="12038" max="12038" width="15.28125" style="0" customWidth="1"/>
    <col min="12288" max="12288" width="2.00390625" style="0" customWidth="1"/>
    <col min="12289" max="12289" width="15.00390625" style="0" customWidth="1"/>
    <col min="12290" max="12290" width="15.8515625" style="0" customWidth="1"/>
    <col min="12291" max="12291" width="14.57421875" style="0" customWidth="1"/>
    <col min="12292" max="12292" width="13.57421875" style="0" customWidth="1"/>
    <col min="12293" max="12293" width="16.57421875" style="0" customWidth="1"/>
    <col min="12294" max="12294" width="15.28125" style="0" customWidth="1"/>
    <col min="12544" max="12544" width="2.00390625" style="0" customWidth="1"/>
    <col min="12545" max="12545" width="15.00390625" style="0" customWidth="1"/>
    <col min="12546" max="12546" width="15.8515625" style="0" customWidth="1"/>
    <col min="12547" max="12547" width="14.57421875" style="0" customWidth="1"/>
    <col min="12548" max="12548" width="13.57421875" style="0" customWidth="1"/>
    <col min="12549" max="12549" width="16.57421875" style="0" customWidth="1"/>
    <col min="12550" max="12550" width="15.28125" style="0" customWidth="1"/>
    <col min="12800" max="12800" width="2.00390625" style="0" customWidth="1"/>
    <col min="12801" max="12801" width="15.00390625" style="0" customWidth="1"/>
    <col min="12802" max="12802" width="15.8515625" style="0" customWidth="1"/>
    <col min="12803" max="12803" width="14.57421875" style="0" customWidth="1"/>
    <col min="12804" max="12804" width="13.57421875" style="0" customWidth="1"/>
    <col min="12805" max="12805" width="16.57421875" style="0" customWidth="1"/>
    <col min="12806" max="12806" width="15.28125" style="0" customWidth="1"/>
    <col min="13056" max="13056" width="2.00390625" style="0" customWidth="1"/>
    <col min="13057" max="13057" width="15.00390625" style="0" customWidth="1"/>
    <col min="13058" max="13058" width="15.8515625" style="0" customWidth="1"/>
    <col min="13059" max="13059" width="14.57421875" style="0" customWidth="1"/>
    <col min="13060" max="13060" width="13.57421875" style="0" customWidth="1"/>
    <col min="13061" max="13061" width="16.57421875" style="0" customWidth="1"/>
    <col min="13062" max="13062" width="15.28125" style="0" customWidth="1"/>
    <col min="13312" max="13312" width="2.00390625" style="0" customWidth="1"/>
    <col min="13313" max="13313" width="15.00390625" style="0" customWidth="1"/>
    <col min="13314" max="13314" width="15.8515625" style="0" customWidth="1"/>
    <col min="13315" max="13315" width="14.57421875" style="0" customWidth="1"/>
    <col min="13316" max="13316" width="13.57421875" style="0" customWidth="1"/>
    <col min="13317" max="13317" width="16.57421875" style="0" customWidth="1"/>
    <col min="13318" max="13318" width="15.28125" style="0" customWidth="1"/>
    <col min="13568" max="13568" width="2.00390625" style="0" customWidth="1"/>
    <col min="13569" max="13569" width="15.00390625" style="0" customWidth="1"/>
    <col min="13570" max="13570" width="15.8515625" style="0" customWidth="1"/>
    <col min="13571" max="13571" width="14.57421875" style="0" customWidth="1"/>
    <col min="13572" max="13572" width="13.57421875" style="0" customWidth="1"/>
    <col min="13573" max="13573" width="16.57421875" style="0" customWidth="1"/>
    <col min="13574" max="13574" width="15.28125" style="0" customWidth="1"/>
    <col min="13824" max="13824" width="2.00390625" style="0" customWidth="1"/>
    <col min="13825" max="13825" width="15.00390625" style="0" customWidth="1"/>
    <col min="13826" max="13826" width="15.8515625" style="0" customWidth="1"/>
    <col min="13827" max="13827" width="14.57421875" style="0" customWidth="1"/>
    <col min="13828" max="13828" width="13.57421875" style="0" customWidth="1"/>
    <col min="13829" max="13829" width="16.57421875" style="0" customWidth="1"/>
    <col min="13830" max="13830" width="15.28125" style="0" customWidth="1"/>
    <col min="14080" max="14080" width="2.00390625" style="0" customWidth="1"/>
    <col min="14081" max="14081" width="15.00390625" style="0" customWidth="1"/>
    <col min="14082" max="14082" width="15.8515625" style="0" customWidth="1"/>
    <col min="14083" max="14083" width="14.57421875" style="0" customWidth="1"/>
    <col min="14084" max="14084" width="13.57421875" style="0" customWidth="1"/>
    <col min="14085" max="14085" width="16.57421875" style="0" customWidth="1"/>
    <col min="14086" max="14086" width="15.28125" style="0" customWidth="1"/>
    <col min="14336" max="14336" width="2.00390625" style="0" customWidth="1"/>
    <col min="14337" max="14337" width="15.00390625" style="0" customWidth="1"/>
    <col min="14338" max="14338" width="15.8515625" style="0" customWidth="1"/>
    <col min="14339" max="14339" width="14.57421875" style="0" customWidth="1"/>
    <col min="14340" max="14340" width="13.57421875" style="0" customWidth="1"/>
    <col min="14341" max="14341" width="16.57421875" style="0" customWidth="1"/>
    <col min="14342" max="14342" width="15.28125" style="0" customWidth="1"/>
    <col min="14592" max="14592" width="2.00390625" style="0" customWidth="1"/>
    <col min="14593" max="14593" width="15.00390625" style="0" customWidth="1"/>
    <col min="14594" max="14594" width="15.8515625" style="0" customWidth="1"/>
    <col min="14595" max="14595" width="14.57421875" style="0" customWidth="1"/>
    <col min="14596" max="14596" width="13.57421875" style="0" customWidth="1"/>
    <col min="14597" max="14597" width="16.57421875" style="0" customWidth="1"/>
    <col min="14598" max="14598" width="15.28125" style="0" customWidth="1"/>
    <col min="14848" max="14848" width="2.00390625" style="0" customWidth="1"/>
    <col min="14849" max="14849" width="15.00390625" style="0" customWidth="1"/>
    <col min="14850" max="14850" width="15.8515625" style="0" customWidth="1"/>
    <col min="14851" max="14851" width="14.57421875" style="0" customWidth="1"/>
    <col min="14852" max="14852" width="13.57421875" style="0" customWidth="1"/>
    <col min="14853" max="14853" width="16.57421875" style="0" customWidth="1"/>
    <col min="14854" max="14854" width="15.28125" style="0" customWidth="1"/>
    <col min="15104" max="15104" width="2.00390625" style="0" customWidth="1"/>
    <col min="15105" max="15105" width="15.00390625" style="0" customWidth="1"/>
    <col min="15106" max="15106" width="15.8515625" style="0" customWidth="1"/>
    <col min="15107" max="15107" width="14.57421875" style="0" customWidth="1"/>
    <col min="15108" max="15108" width="13.57421875" style="0" customWidth="1"/>
    <col min="15109" max="15109" width="16.57421875" style="0" customWidth="1"/>
    <col min="15110" max="15110" width="15.28125" style="0" customWidth="1"/>
    <col min="15360" max="15360" width="2.00390625" style="0" customWidth="1"/>
    <col min="15361" max="15361" width="15.00390625" style="0" customWidth="1"/>
    <col min="15362" max="15362" width="15.8515625" style="0" customWidth="1"/>
    <col min="15363" max="15363" width="14.57421875" style="0" customWidth="1"/>
    <col min="15364" max="15364" width="13.57421875" style="0" customWidth="1"/>
    <col min="15365" max="15365" width="16.57421875" style="0" customWidth="1"/>
    <col min="15366" max="15366" width="15.28125" style="0" customWidth="1"/>
    <col min="15616" max="15616" width="2.00390625" style="0" customWidth="1"/>
    <col min="15617" max="15617" width="15.00390625" style="0" customWidth="1"/>
    <col min="15618" max="15618" width="15.8515625" style="0" customWidth="1"/>
    <col min="15619" max="15619" width="14.57421875" style="0" customWidth="1"/>
    <col min="15620" max="15620" width="13.57421875" style="0" customWidth="1"/>
    <col min="15621" max="15621" width="16.57421875" style="0" customWidth="1"/>
    <col min="15622" max="15622" width="15.28125" style="0" customWidth="1"/>
    <col min="15872" max="15872" width="2.00390625" style="0" customWidth="1"/>
    <col min="15873" max="15873" width="15.00390625" style="0" customWidth="1"/>
    <col min="15874" max="15874" width="15.8515625" style="0" customWidth="1"/>
    <col min="15875" max="15875" width="14.57421875" style="0" customWidth="1"/>
    <col min="15876" max="15876" width="13.57421875" style="0" customWidth="1"/>
    <col min="15877" max="15877" width="16.57421875" style="0" customWidth="1"/>
    <col min="15878" max="15878" width="15.28125" style="0" customWidth="1"/>
    <col min="16128" max="16128" width="2.00390625" style="0" customWidth="1"/>
    <col min="16129" max="16129" width="15.00390625" style="0" customWidth="1"/>
    <col min="16130" max="16130" width="15.8515625" style="0" customWidth="1"/>
    <col min="16131" max="16131" width="14.57421875" style="0" customWidth="1"/>
    <col min="16132" max="16132" width="13.57421875" style="0" customWidth="1"/>
    <col min="16133" max="16133" width="16.57421875" style="0" customWidth="1"/>
    <col min="16134" max="16134" width="15.28125" style="0" customWidth="1"/>
  </cols>
  <sheetData>
    <row r="1" spans="1:6" ht="24.75" customHeight="1" thickBot="1">
      <c r="A1" s="70" t="s">
        <v>173</v>
      </c>
      <c r="B1" s="71"/>
      <c r="C1" s="71"/>
      <c r="D1" s="71"/>
      <c r="E1" s="71"/>
      <c r="F1" s="71"/>
    </row>
    <row r="2" spans="1:6" ht="12.75" customHeight="1">
      <c r="A2" s="229" t="s">
        <v>195</v>
      </c>
      <c r="B2" s="230"/>
      <c r="C2" s="220" t="s">
        <v>200</v>
      </c>
      <c r="D2" s="221"/>
      <c r="E2" s="221"/>
      <c r="F2" s="222"/>
    </row>
    <row r="3" spans="1:6" ht="3" customHeight="1" hidden="1">
      <c r="A3" s="231"/>
      <c r="B3" s="232"/>
      <c r="C3" s="223"/>
      <c r="D3" s="224"/>
      <c r="E3" s="224"/>
      <c r="F3" s="225"/>
    </row>
    <row r="4" spans="1:6" ht="12" customHeight="1">
      <c r="A4" s="231"/>
      <c r="B4" s="232"/>
      <c r="C4" s="223"/>
      <c r="D4" s="224"/>
      <c r="E4" s="224"/>
      <c r="F4" s="225"/>
    </row>
    <row r="5" spans="1:6" ht="12.95" customHeight="1">
      <c r="A5" s="233"/>
      <c r="B5" s="234"/>
      <c r="C5" s="226"/>
      <c r="D5" s="227"/>
      <c r="E5" s="227"/>
      <c r="F5" s="228"/>
    </row>
    <row r="6" spans="1:7" ht="15">
      <c r="A6" s="73" t="s">
        <v>175</v>
      </c>
      <c r="B6" s="74"/>
      <c r="C6" s="241" t="s">
        <v>176</v>
      </c>
      <c r="D6" s="241"/>
      <c r="E6" s="241"/>
      <c r="F6" s="76"/>
      <c r="G6" s="77"/>
    </row>
    <row r="7" spans="1:56" ht="13.5" customHeight="1">
      <c r="A7" s="73" t="s">
        <v>177</v>
      </c>
      <c r="B7" s="74"/>
      <c r="C7" s="241"/>
      <c r="D7" s="241"/>
      <c r="E7" s="241"/>
      <c r="F7" s="78"/>
      <c r="G7" s="75"/>
      <c r="AZ7" s="79"/>
      <c r="BA7" s="79"/>
      <c r="BB7" s="79"/>
      <c r="BC7" s="79"/>
      <c r="BD7" s="79"/>
    </row>
    <row r="8" spans="1:7" ht="12.75" customHeight="1">
      <c r="A8" s="80" t="s">
        <v>178</v>
      </c>
      <c r="B8" s="72"/>
      <c r="C8" s="242"/>
      <c r="D8" s="242"/>
      <c r="E8" s="242"/>
      <c r="F8" s="81"/>
      <c r="G8" s="75"/>
    </row>
    <row r="9" spans="1:7" ht="28.5" customHeight="1" thickBot="1">
      <c r="A9" s="82" t="s">
        <v>179</v>
      </c>
      <c r="B9" s="83"/>
      <c r="C9" s="83"/>
      <c r="D9" s="83"/>
      <c r="E9" s="84"/>
      <c r="F9" s="85"/>
      <c r="G9" s="75"/>
    </row>
    <row r="10" spans="1:6" ht="17.25" customHeight="1" thickBot="1">
      <c r="A10" s="243" t="s">
        <v>174</v>
      </c>
      <c r="B10" s="244"/>
      <c r="C10" s="245"/>
      <c r="D10" s="86" t="s">
        <v>180</v>
      </c>
      <c r="E10" s="111" t="s">
        <v>181</v>
      </c>
      <c r="F10" s="112" t="s">
        <v>182</v>
      </c>
    </row>
    <row r="11" spans="1:6" ht="15.95" customHeight="1">
      <c r="A11" s="210" t="s">
        <v>183</v>
      </c>
      <c r="B11" s="211"/>
      <c r="C11" s="212"/>
      <c r="D11" s="105">
        <f>'245'!G83</f>
        <v>0</v>
      </c>
      <c r="E11" s="87">
        <f>D11*1.15</f>
        <v>0</v>
      </c>
      <c r="F11" s="108">
        <f>D11+E11</f>
        <v>0</v>
      </c>
    </row>
    <row r="12" spans="1:6" ht="15.95" customHeight="1">
      <c r="A12" s="213" t="s">
        <v>184</v>
      </c>
      <c r="B12" s="214"/>
      <c r="C12" s="215"/>
      <c r="D12" s="106">
        <f>'246'!G83</f>
        <v>0</v>
      </c>
      <c r="E12" s="88">
        <f aca="true" t="shared" si="0" ref="E12:E16">D12*1.15</f>
        <v>0</v>
      </c>
      <c r="F12" s="109">
        <f aca="true" t="shared" si="1" ref="F12:F16">D12+E12</f>
        <v>0</v>
      </c>
    </row>
    <row r="13" spans="1:6" ht="15.95" customHeight="1">
      <c r="A13" s="213" t="s">
        <v>185</v>
      </c>
      <c r="B13" s="214"/>
      <c r="C13" s="215"/>
      <c r="D13" s="106">
        <f>'247'!G83</f>
        <v>0</v>
      </c>
      <c r="E13" s="88">
        <f t="shared" si="0"/>
        <v>0</v>
      </c>
      <c r="F13" s="109">
        <f t="shared" si="1"/>
        <v>0</v>
      </c>
    </row>
    <row r="14" spans="1:6" ht="15.95" customHeight="1">
      <c r="A14" s="213" t="s">
        <v>186</v>
      </c>
      <c r="B14" s="214"/>
      <c r="C14" s="215"/>
      <c r="D14" s="106">
        <f>'248'!G84</f>
        <v>0</v>
      </c>
      <c r="E14" s="88">
        <f t="shared" si="0"/>
        <v>0</v>
      </c>
      <c r="F14" s="109">
        <f t="shared" si="1"/>
        <v>0</v>
      </c>
    </row>
    <row r="15" spans="1:6" ht="15.95" customHeight="1">
      <c r="A15" s="213" t="s">
        <v>187</v>
      </c>
      <c r="B15" s="214"/>
      <c r="C15" s="215"/>
      <c r="D15" s="106">
        <f>'235-236'!F24</f>
        <v>0</v>
      </c>
      <c r="E15" s="88">
        <f t="shared" si="0"/>
        <v>0</v>
      </c>
      <c r="F15" s="109">
        <f t="shared" si="1"/>
        <v>0</v>
      </c>
    </row>
    <row r="16" spans="1:6" ht="15.95" customHeight="1" thickBot="1">
      <c r="A16" s="205" t="s">
        <v>188</v>
      </c>
      <c r="B16" s="206"/>
      <c r="C16" s="207"/>
      <c r="D16" s="107">
        <f>'243-244'!F24</f>
        <v>0</v>
      </c>
      <c r="E16" s="89">
        <f t="shared" si="0"/>
        <v>0</v>
      </c>
      <c r="F16" s="110">
        <f t="shared" si="1"/>
        <v>0</v>
      </c>
    </row>
    <row r="17" spans="1:6" ht="15">
      <c r="A17" s="90" t="s">
        <v>189</v>
      </c>
      <c r="B17" s="91"/>
      <c r="C17" s="92"/>
      <c r="D17" s="91" t="s">
        <v>190</v>
      </c>
      <c r="E17" s="91"/>
      <c r="F17" s="93"/>
    </row>
    <row r="18" spans="1:6" ht="15">
      <c r="A18" s="94" t="s">
        <v>191</v>
      </c>
      <c r="B18" s="95"/>
      <c r="C18" s="96"/>
      <c r="D18" s="95" t="s">
        <v>191</v>
      </c>
      <c r="E18" s="97"/>
      <c r="F18" s="98"/>
    </row>
    <row r="19" spans="1:6" ht="37.5" customHeight="1">
      <c r="A19" s="94" t="s">
        <v>192</v>
      </c>
      <c r="B19" s="99"/>
      <c r="C19" s="96"/>
      <c r="D19" s="95" t="s">
        <v>192</v>
      </c>
      <c r="E19" s="97"/>
      <c r="F19" s="98"/>
    </row>
    <row r="20" spans="1:6" ht="15">
      <c r="A20" s="94"/>
      <c r="B20" s="100"/>
      <c r="C20" s="96"/>
      <c r="D20" s="95"/>
      <c r="E20" s="97"/>
      <c r="F20" s="98"/>
    </row>
    <row r="21" spans="1:6" ht="15">
      <c r="A21" s="94" t="s">
        <v>193</v>
      </c>
      <c r="B21" s="95"/>
      <c r="C21" s="96"/>
      <c r="D21" s="101" t="s">
        <v>194</v>
      </c>
      <c r="E21" s="96"/>
      <c r="F21" s="98"/>
    </row>
    <row r="22" spans="1:6" ht="69" customHeight="1" thickBot="1">
      <c r="A22" s="94"/>
      <c r="B22" s="95"/>
      <c r="C22" s="102"/>
      <c r="D22" s="103"/>
      <c r="E22" s="102"/>
      <c r="F22" s="98"/>
    </row>
    <row r="23" spans="1:6" s="104" customFormat="1" ht="19.5" customHeight="1">
      <c r="A23" s="235" t="s">
        <v>196</v>
      </c>
      <c r="B23" s="236"/>
      <c r="C23" s="236"/>
      <c r="D23" s="236"/>
      <c r="E23" s="239">
        <f>SUM(D11:D16)</f>
        <v>0</v>
      </c>
      <c r="F23" s="240"/>
    </row>
    <row r="24" spans="1:6" s="104" customFormat="1" ht="19.5" customHeight="1">
      <c r="A24" s="237" t="s">
        <v>197</v>
      </c>
      <c r="B24" s="238"/>
      <c r="C24" s="238"/>
      <c r="D24" s="238"/>
      <c r="E24" s="218">
        <f>SUM(E11:E16)</f>
        <v>0</v>
      </c>
      <c r="F24" s="219"/>
    </row>
    <row r="25" spans="1:6" s="104" customFormat="1" ht="19.5" customHeight="1" thickBot="1">
      <c r="A25" s="208" t="s">
        <v>198</v>
      </c>
      <c r="B25" s="209"/>
      <c r="C25" s="209"/>
      <c r="D25" s="209"/>
      <c r="E25" s="216">
        <f>SUM(F11:F16)</f>
        <v>0</v>
      </c>
      <c r="F25" s="217"/>
    </row>
    <row r="27" spans="2:6" ht="15">
      <c r="B27" s="204"/>
      <c r="C27" s="204"/>
      <c r="D27" s="204"/>
      <c r="E27" s="204"/>
      <c r="F27" s="204"/>
    </row>
    <row r="28" spans="2:6" ht="15">
      <c r="B28" s="204"/>
      <c r="C28" s="204"/>
      <c r="D28" s="204"/>
      <c r="E28" s="204"/>
      <c r="F28" s="204"/>
    </row>
    <row r="29" spans="2:6" ht="15">
      <c r="B29" s="204"/>
      <c r="C29" s="204"/>
      <c r="D29" s="204"/>
      <c r="E29" s="204"/>
      <c r="F29" s="204"/>
    </row>
    <row r="30" spans="2:6" ht="15">
      <c r="B30" s="204"/>
      <c r="C30" s="204"/>
      <c r="D30" s="204"/>
      <c r="E30" s="204"/>
      <c r="F30" s="204"/>
    </row>
    <row r="31" spans="2:6" ht="15">
      <c r="B31" s="204"/>
      <c r="C31" s="204"/>
      <c r="D31" s="204"/>
      <c r="E31" s="204"/>
      <c r="F31" s="204"/>
    </row>
    <row r="32" spans="2:6" ht="15">
      <c r="B32" s="204"/>
      <c r="C32" s="204"/>
      <c r="D32" s="204"/>
      <c r="E32" s="204"/>
      <c r="F32" s="204"/>
    </row>
  </sheetData>
  <mergeCells count="24">
    <mergeCell ref="C2:F5"/>
    <mergeCell ref="A2:B5"/>
    <mergeCell ref="A23:D23"/>
    <mergeCell ref="A24:D24"/>
    <mergeCell ref="E23:F23"/>
    <mergeCell ref="C6:E6"/>
    <mergeCell ref="C7:E7"/>
    <mergeCell ref="C8:E8"/>
    <mergeCell ref="A10:C10"/>
    <mergeCell ref="B32:F32"/>
    <mergeCell ref="A16:C16"/>
    <mergeCell ref="A25:D25"/>
    <mergeCell ref="A11:C11"/>
    <mergeCell ref="A12:C12"/>
    <mergeCell ref="A13:C13"/>
    <mergeCell ref="A14:C14"/>
    <mergeCell ref="A15:C15"/>
    <mergeCell ref="B27:F27"/>
    <mergeCell ref="B28:F28"/>
    <mergeCell ref="B29:F29"/>
    <mergeCell ref="B30:F30"/>
    <mergeCell ref="B31:F31"/>
    <mergeCell ref="E25:F25"/>
    <mergeCell ref="E24:F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 topLeftCell="A1">
      <selection activeCell="H92" sqref="H92"/>
    </sheetView>
  </sheetViews>
  <sheetFormatPr defaultColWidth="9.140625" defaultRowHeight="15"/>
  <cols>
    <col min="1" max="1" width="3.57421875" style="0" customWidth="1"/>
    <col min="2" max="2" width="13.7109375" style="0" customWidth="1"/>
    <col min="3" max="3" width="40.28125" style="0" customWidth="1"/>
    <col min="4" max="4" width="5.140625" style="0" customWidth="1"/>
    <col min="5" max="5" width="9.140625" style="0" customWidth="1"/>
    <col min="6" max="6" width="8.421875" style="0" customWidth="1"/>
    <col min="7" max="7" width="15.57421875" style="0" customWidth="1"/>
    <col min="8" max="8" width="9.00390625" style="114" customWidth="1"/>
  </cols>
  <sheetData>
    <row r="1" spans="1:7" ht="15.75">
      <c r="A1" s="248" t="s">
        <v>0</v>
      </c>
      <c r="B1" s="248"/>
      <c r="C1" s="248"/>
      <c r="D1" s="248"/>
      <c r="E1" s="248"/>
      <c r="F1" s="248"/>
      <c r="G1" s="248"/>
    </row>
    <row r="2" spans="1:7" ht="15.75" thickBot="1">
      <c r="A2" s="1"/>
      <c r="B2" s="2"/>
      <c r="C2" s="3"/>
      <c r="D2" s="3"/>
      <c r="E2" s="4"/>
      <c r="F2" s="3"/>
      <c r="G2" s="3"/>
    </row>
    <row r="3" spans="1:7" ht="15.75" thickTop="1">
      <c r="A3" s="249" t="s">
        <v>1</v>
      </c>
      <c r="B3" s="250"/>
      <c r="C3" s="5" t="s">
        <v>163</v>
      </c>
      <c r="D3" s="6"/>
      <c r="E3" s="7" t="s">
        <v>2</v>
      </c>
      <c r="F3" s="8" t="s">
        <v>126</v>
      </c>
      <c r="G3" s="9"/>
    </row>
    <row r="4" spans="1:7" ht="15.75" thickBot="1">
      <c r="A4" s="251" t="s">
        <v>3</v>
      </c>
      <c r="B4" s="252"/>
      <c r="C4" s="10" t="s">
        <v>170</v>
      </c>
      <c r="D4" s="11"/>
      <c r="E4" s="253"/>
      <c r="F4" s="254"/>
      <c r="G4" s="255"/>
    </row>
    <row r="5" spans="1:7" ht="15.75" thickTop="1">
      <c r="A5" s="12"/>
      <c r="B5" s="13"/>
      <c r="C5" s="13"/>
      <c r="D5" s="1"/>
      <c r="E5" s="14"/>
      <c r="F5" s="1"/>
      <c r="G5" s="15"/>
    </row>
    <row r="6" spans="1:7" ht="15">
      <c r="A6" s="16" t="s">
        <v>4</v>
      </c>
      <c r="B6" s="17" t="s">
        <v>5</v>
      </c>
      <c r="C6" s="17" t="s">
        <v>6</v>
      </c>
      <c r="D6" s="17" t="s">
        <v>7</v>
      </c>
      <c r="E6" s="18" t="s">
        <v>8</v>
      </c>
      <c r="F6" s="17" t="s">
        <v>9</v>
      </c>
      <c r="G6" s="19" t="s">
        <v>10</v>
      </c>
    </row>
    <row r="7" spans="1:7" ht="15">
      <c r="A7" s="20" t="s">
        <v>11</v>
      </c>
      <c r="B7" s="21" t="s">
        <v>12</v>
      </c>
      <c r="C7" s="22" t="s">
        <v>13</v>
      </c>
      <c r="D7" s="23"/>
      <c r="E7" s="24"/>
      <c r="F7" s="24"/>
      <c r="G7" s="25"/>
    </row>
    <row r="8" spans="1:7" ht="19.5" customHeight="1">
      <c r="A8" s="26">
        <v>1</v>
      </c>
      <c r="B8" s="27" t="s">
        <v>14</v>
      </c>
      <c r="C8" s="28" t="s">
        <v>15</v>
      </c>
      <c r="D8" s="186" t="s">
        <v>16</v>
      </c>
      <c r="E8" s="187">
        <v>89</v>
      </c>
      <c r="F8" s="187">
        <v>0</v>
      </c>
      <c r="G8" s="188">
        <f>E8*F8</f>
        <v>0</v>
      </c>
    </row>
    <row r="9" spans="1:7" ht="19.5" customHeight="1">
      <c r="A9" s="26">
        <v>2</v>
      </c>
      <c r="B9" s="27" t="s">
        <v>17</v>
      </c>
      <c r="C9" s="28" t="s">
        <v>18</v>
      </c>
      <c r="D9" s="186" t="s">
        <v>16</v>
      </c>
      <c r="E9" s="187">
        <v>113</v>
      </c>
      <c r="F9" s="187">
        <v>0</v>
      </c>
      <c r="G9" s="188">
        <f>E9*F9</f>
        <v>0</v>
      </c>
    </row>
    <row r="10" spans="1:7" ht="15" hidden="1">
      <c r="A10" s="32"/>
      <c r="B10" s="33"/>
      <c r="C10" s="246" t="s">
        <v>199</v>
      </c>
      <c r="D10" s="247"/>
      <c r="E10" s="189">
        <v>113</v>
      </c>
      <c r="F10" s="190"/>
      <c r="G10" s="191"/>
    </row>
    <row r="11" spans="1:7" ht="16.5" customHeight="1">
      <c r="A11" s="26">
        <v>3</v>
      </c>
      <c r="B11" s="27" t="s">
        <v>19</v>
      </c>
      <c r="C11" s="28" t="s">
        <v>20</v>
      </c>
      <c r="D11" s="186" t="s">
        <v>16</v>
      </c>
      <c r="E11" s="187">
        <v>20</v>
      </c>
      <c r="F11" s="187">
        <v>0</v>
      </c>
      <c r="G11" s="188">
        <f>E11*F11</f>
        <v>0</v>
      </c>
    </row>
    <row r="12" spans="1:7" ht="16.5" customHeight="1">
      <c r="A12" s="26">
        <v>4</v>
      </c>
      <c r="B12" s="27" t="s">
        <v>21</v>
      </c>
      <c r="C12" s="28" t="s">
        <v>22</v>
      </c>
      <c r="D12" s="186" t="s">
        <v>16</v>
      </c>
      <c r="E12" s="187">
        <v>20</v>
      </c>
      <c r="F12" s="187">
        <v>0</v>
      </c>
      <c r="G12" s="188">
        <f>E12*F12</f>
        <v>0</v>
      </c>
    </row>
    <row r="13" spans="1:7" ht="16.5" customHeight="1">
      <c r="A13" s="26">
        <v>5</v>
      </c>
      <c r="B13" s="27" t="s">
        <v>23</v>
      </c>
      <c r="C13" s="28" t="s">
        <v>24</v>
      </c>
      <c r="D13" s="186" t="s">
        <v>16</v>
      </c>
      <c r="E13" s="187">
        <v>64</v>
      </c>
      <c r="F13" s="187">
        <v>0</v>
      </c>
      <c r="G13" s="188">
        <f>E13*F13</f>
        <v>0</v>
      </c>
    </row>
    <row r="14" spans="1:7" ht="16.5" customHeight="1" hidden="1">
      <c r="A14" s="32"/>
      <c r="B14" s="33"/>
      <c r="C14" s="246" t="s">
        <v>25</v>
      </c>
      <c r="D14" s="247"/>
      <c r="E14" s="189">
        <v>14</v>
      </c>
      <c r="F14" s="190"/>
      <c r="G14" s="191"/>
    </row>
    <row r="15" spans="1:7" ht="16.5" customHeight="1" hidden="1">
      <c r="A15" s="32"/>
      <c r="B15" s="33"/>
      <c r="C15" s="246" t="s">
        <v>26</v>
      </c>
      <c r="D15" s="247"/>
      <c r="E15" s="189">
        <v>50</v>
      </c>
      <c r="F15" s="190"/>
      <c r="G15" s="191"/>
    </row>
    <row r="16" spans="1:7" ht="16.5" customHeight="1">
      <c r="A16" s="26">
        <v>6</v>
      </c>
      <c r="B16" s="27" t="s">
        <v>27</v>
      </c>
      <c r="C16" s="28" t="s">
        <v>28</v>
      </c>
      <c r="D16" s="186" t="s">
        <v>16</v>
      </c>
      <c r="E16" s="187">
        <v>25</v>
      </c>
      <c r="F16" s="187">
        <v>0</v>
      </c>
      <c r="G16" s="188">
        <f>E16*F16</f>
        <v>0</v>
      </c>
    </row>
    <row r="17" spans="1:7" ht="16.5" customHeight="1" hidden="1">
      <c r="A17" s="32"/>
      <c r="B17" s="33"/>
      <c r="C17" s="246" t="s">
        <v>29</v>
      </c>
      <c r="D17" s="247"/>
      <c r="E17" s="189">
        <v>25</v>
      </c>
      <c r="F17" s="190"/>
      <c r="G17" s="191"/>
    </row>
    <row r="18" spans="1:7" ht="16.5" customHeight="1">
      <c r="A18" s="26">
        <v>7</v>
      </c>
      <c r="B18" s="27" t="s">
        <v>30</v>
      </c>
      <c r="C18" s="28" t="s">
        <v>31</v>
      </c>
      <c r="D18" s="186" t="s">
        <v>16</v>
      </c>
      <c r="E18" s="187">
        <v>109</v>
      </c>
      <c r="F18" s="187">
        <v>0</v>
      </c>
      <c r="G18" s="188">
        <f>E18*F18</f>
        <v>0</v>
      </c>
    </row>
    <row r="19" spans="1:7" ht="16.5" customHeight="1" hidden="1">
      <c r="A19" s="32"/>
      <c r="B19" s="33"/>
      <c r="C19" s="246" t="s">
        <v>32</v>
      </c>
      <c r="D19" s="247"/>
      <c r="E19" s="189">
        <v>34</v>
      </c>
      <c r="F19" s="190"/>
      <c r="G19" s="191"/>
    </row>
    <row r="20" spans="1:7" ht="16.5" customHeight="1" hidden="1">
      <c r="A20" s="32"/>
      <c r="B20" s="33"/>
      <c r="C20" s="246" t="s">
        <v>33</v>
      </c>
      <c r="D20" s="247"/>
      <c r="E20" s="189">
        <v>75</v>
      </c>
      <c r="F20" s="190"/>
      <c r="G20" s="191"/>
    </row>
    <row r="21" spans="1:7" ht="16.5" customHeight="1">
      <c r="A21" s="26">
        <v>8</v>
      </c>
      <c r="B21" s="27" t="s">
        <v>34</v>
      </c>
      <c r="C21" s="28" t="s">
        <v>35</v>
      </c>
      <c r="D21" s="186" t="s">
        <v>16</v>
      </c>
      <c r="E21" s="187">
        <v>4</v>
      </c>
      <c r="F21" s="187">
        <v>0</v>
      </c>
      <c r="G21" s="188">
        <f>E21*F21</f>
        <v>0</v>
      </c>
    </row>
    <row r="22" spans="1:7" ht="16.5" customHeight="1" hidden="1">
      <c r="A22" s="32"/>
      <c r="B22" s="33"/>
      <c r="C22" s="246" t="s">
        <v>36</v>
      </c>
      <c r="D22" s="247"/>
      <c r="E22" s="189">
        <v>4</v>
      </c>
      <c r="F22" s="190"/>
      <c r="G22" s="191"/>
    </row>
    <row r="23" spans="1:7" ht="16.5" customHeight="1">
      <c r="A23" s="26">
        <v>9</v>
      </c>
      <c r="B23" s="27" t="s">
        <v>38</v>
      </c>
      <c r="C23" s="28" t="s">
        <v>39</v>
      </c>
      <c r="D23" s="186" t="s">
        <v>16</v>
      </c>
      <c r="E23" s="187">
        <v>20</v>
      </c>
      <c r="F23" s="187">
        <v>0</v>
      </c>
      <c r="G23" s="188">
        <f>E23*F23</f>
        <v>0</v>
      </c>
    </row>
    <row r="24" spans="1:7" ht="16.5" customHeight="1">
      <c r="A24" s="26">
        <v>10</v>
      </c>
      <c r="B24" s="27" t="s">
        <v>40</v>
      </c>
      <c r="C24" s="28" t="s">
        <v>41</v>
      </c>
      <c r="D24" s="186" t="s">
        <v>16</v>
      </c>
      <c r="E24" s="187">
        <v>20</v>
      </c>
      <c r="F24" s="187">
        <v>0</v>
      </c>
      <c r="G24" s="188">
        <f>E24*F24</f>
        <v>0</v>
      </c>
    </row>
    <row r="25" spans="1:14" ht="16.5" customHeight="1">
      <c r="A25" s="26">
        <v>11</v>
      </c>
      <c r="B25" s="27" t="s">
        <v>42</v>
      </c>
      <c r="C25" s="28" t="s">
        <v>43</v>
      </c>
      <c r="D25" s="186" t="s">
        <v>16</v>
      </c>
      <c r="E25" s="187">
        <v>89</v>
      </c>
      <c r="F25" s="187">
        <v>0</v>
      </c>
      <c r="G25" s="188">
        <f>E25*F25</f>
        <v>0</v>
      </c>
      <c r="L25" s="113"/>
      <c r="M25" s="113"/>
      <c r="N25" s="113"/>
    </row>
    <row r="26" spans="1:7" ht="16.5" customHeight="1" hidden="1">
      <c r="A26" s="32"/>
      <c r="B26" s="33"/>
      <c r="C26" s="246" t="s">
        <v>44</v>
      </c>
      <c r="D26" s="247"/>
      <c r="E26" s="189">
        <v>89</v>
      </c>
      <c r="F26" s="190"/>
      <c r="G26" s="191"/>
    </row>
    <row r="27" spans="1:7" ht="16.5" customHeight="1">
      <c r="A27" s="26">
        <v>12</v>
      </c>
      <c r="B27" s="27" t="s">
        <v>45</v>
      </c>
      <c r="C27" s="28" t="s">
        <v>46</v>
      </c>
      <c r="D27" s="186" t="s">
        <v>16</v>
      </c>
      <c r="E27" s="187">
        <v>109</v>
      </c>
      <c r="F27" s="187">
        <v>0</v>
      </c>
      <c r="G27" s="188">
        <f>E27*F27</f>
        <v>0</v>
      </c>
    </row>
    <row r="28" spans="1:7" ht="16.5" customHeight="1" hidden="1">
      <c r="A28" s="32"/>
      <c r="B28" s="33"/>
      <c r="C28" s="246" t="s">
        <v>47</v>
      </c>
      <c r="D28" s="247"/>
      <c r="E28" s="189">
        <v>109</v>
      </c>
      <c r="F28" s="190"/>
      <c r="G28" s="191"/>
    </row>
    <row r="29" spans="1:12" ht="16.5" customHeight="1">
      <c r="A29" s="26">
        <v>13</v>
      </c>
      <c r="B29" s="27" t="s">
        <v>48</v>
      </c>
      <c r="C29" s="28" t="s">
        <v>49</v>
      </c>
      <c r="D29" s="186" t="s">
        <v>16</v>
      </c>
      <c r="E29" s="187">
        <v>44</v>
      </c>
      <c r="F29" s="187">
        <v>0</v>
      </c>
      <c r="G29" s="188">
        <f aca="true" t="shared" si="0" ref="G29:G49">E29*F29</f>
        <v>0</v>
      </c>
      <c r="L29" s="113"/>
    </row>
    <row r="30" spans="1:7" ht="16.5" customHeight="1">
      <c r="A30" s="26">
        <v>14</v>
      </c>
      <c r="B30" s="27" t="s">
        <v>50</v>
      </c>
      <c r="C30" s="28" t="s">
        <v>51</v>
      </c>
      <c r="D30" s="186" t="s">
        <v>52</v>
      </c>
      <c r="E30" s="187">
        <v>24</v>
      </c>
      <c r="F30" s="187">
        <v>0</v>
      </c>
      <c r="G30" s="188">
        <f t="shared" si="0"/>
        <v>0</v>
      </c>
    </row>
    <row r="31" spans="1:7" ht="16.5" customHeight="1">
      <c r="A31" s="26">
        <v>15</v>
      </c>
      <c r="B31" s="27" t="s">
        <v>53</v>
      </c>
      <c r="C31" s="28" t="s">
        <v>54</v>
      </c>
      <c r="D31" s="186" t="s">
        <v>52</v>
      </c>
      <c r="E31" s="187">
        <v>24</v>
      </c>
      <c r="F31" s="187">
        <v>0</v>
      </c>
      <c r="G31" s="188">
        <f t="shared" si="0"/>
        <v>0</v>
      </c>
    </row>
    <row r="32" spans="1:7" ht="16.5" customHeight="1">
      <c r="A32" s="26">
        <v>16</v>
      </c>
      <c r="B32" s="27" t="s">
        <v>55</v>
      </c>
      <c r="C32" s="28" t="s">
        <v>56</v>
      </c>
      <c r="D32" s="29" t="s">
        <v>52</v>
      </c>
      <c r="E32" s="30">
        <v>1</v>
      </c>
      <c r="F32" s="30">
        <v>0</v>
      </c>
      <c r="G32" s="31">
        <f t="shared" si="0"/>
        <v>0</v>
      </c>
    </row>
    <row r="33" spans="1:7" ht="16.5" customHeight="1">
      <c r="A33" s="26">
        <v>17</v>
      </c>
      <c r="B33" s="27" t="s">
        <v>57</v>
      </c>
      <c r="C33" s="28" t="s">
        <v>58</v>
      </c>
      <c r="D33" s="29" t="s">
        <v>52</v>
      </c>
      <c r="E33" s="30">
        <v>1</v>
      </c>
      <c r="F33" s="30">
        <v>0</v>
      </c>
      <c r="G33" s="31">
        <f t="shared" si="0"/>
        <v>0</v>
      </c>
    </row>
    <row r="34" spans="1:7" ht="16.5" customHeight="1">
      <c r="A34" s="26">
        <v>18</v>
      </c>
      <c r="B34" s="27" t="s">
        <v>59</v>
      </c>
      <c r="C34" s="28" t="s">
        <v>60</v>
      </c>
      <c r="D34" s="29" t="s">
        <v>52</v>
      </c>
      <c r="E34" s="30">
        <v>1</v>
      </c>
      <c r="F34" s="30">
        <v>0</v>
      </c>
      <c r="G34" s="31">
        <f t="shared" si="0"/>
        <v>0</v>
      </c>
    </row>
    <row r="35" spans="1:7" ht="16.5" customHeight="1">
      <c r="A35" s="26">
        <v>20</v>
      </c>
      <c r="B35" s="27" t="s">
        <v>61</v>
      </c>
      <c r="C35" s="28" t="s">
        <v>62</v>
      </c>
      <c r="D35" s="29" t="s">
        <v>52</v>
      </c>
      <c r="E35" s="30">
        <v>3</v>
      </c>
      <c r="F35" s="30">
        <v>0</v>
      </c>
      <c r="G35" s="31">
        <f t="shared" si="0"/>
        <v>0</v>
      </c>
    </row>
    <row r="36" spans="1:7" ht="16.5" customHeight="1">
      <c r="A36" s="26">
        <v>21</v>
      </c>
      <c r="B36" s="27" t="s">
        <v>63</v>
      </c>
      <c r="C36" s="28" t="s">
        <v>64</v>
      </c>
      <c r="D36" s="29" t="s">
        <v>52</v>
      </c>
      <c r="E36" s="30">
        <v>6</v>
      </c>
      <c r="F36" s="30">
        <v>0</v>
      </c>
      <c r="G36" s="31">
        <f t="shared" si="0"/>
        <v>0</v>
      </c>
    </row>
    <row r="37" spans="1:7" ht="16.5" customHeight="1">
      <c r="A37" s="26">
        <v>22</v>
      </c>
      <c r="B37" s="27" t="s">
        <v>65</v>
      </c>
      <c r="C37" s="28" t="s">
        <v>66</v>
      </c>
      <c r="D37" s="29" t="s">
        <v>52</v>
      </c>
      <c r="E37" s="30">
        <v>1</v>
      </c>
      <c r="F37" s="30">
        <v>0</v>
      </c>
      <c r="G37" s="31">
        <f t="shared" si="0"/>
        <v>0</v>
      </c>
    </row>
    <row r="38" spans="1:7" ht="16.5" customHeight="1">
      <c r="A38" s="26">
        <v>23</v>
      </c>
      <c r="B38" s="27" t="s">
        <v>67</v>
      </c>
      <c r="C38" s="28" t="s">
        <v>68</v>
      </c>
      <c r="D38" s="29" t="s">
        <v>52</v>
      </c>
      <c r="E38" s="30">
        <v>24</v>
      </c>
      <c r="F38" s="30">
        <v>0</v>
      </c>
      <c r="G38" s="31">
        <f t="shared" si="0"/>
        <v>0</v>
      </c>
    </row>
    <row r="39" spans="1:7" ht="16.5" customHeight="1">
      <c r="A39" s="26">
        <v>24</v>
      </c>
      <c r="B39" s="27" t="s">
        <v>69</v>
      </c>
      <c r="C39" s="28" t="s">
        <v>70</v>
      </c>
      <c r="D39" s="29" t="s">
        <v>52</v>
      </c>
      <c r="E39" s="30">
        <v>24</v>
      </c>
      <c r="F39" s="30">
        <v>0</v>
      </c>
      <c r="G39" s="31">
        <f t="shared" si="0"/>
        <v>0</v>
      </c>
    </row>
    <row r="40" spans="1:7" ht="16.5" customHeight="1">
      <c r="A40" s="26">
        <v>25</v>
      </c>
      <c r="B40" s="27" t="s">
        <v>71</v>
      </c>
      <c r="C40" s="28" t="s">
        <v>72</v>
      </c>
      <c r="D40" s="29" t="s">
        <v>16</v>
      </c>
      <c r="E40" s="30">
        <v>242</v>
      </c>
      <c r="F40" s="30">
        <v>0</v>
      </c>
      <c r="G40" s="31">
        <f t="shared" si="0"/>
        <v>0</v>
      </c>
    </row>
    <row r="41" spans="1:7" ht="16.5" customHeight="1">
      <c r="A41" s="26">
        <v>26</v>
      </c>
      <c r="B41" s="27" t="s">
        <v>73</v>
      </c>
      <c r="C41" s="28" t="s">
        <v>74</v>
      </c>
      <c r="D41" s="29" t="s">
        <v>16</v>
      </c>
      <c r="E41" s="30">
        <v>20</v>
      </c>
      <c r="F41" s="30">
        <v>0</v>
      </c>
      <c r="G41" s="31">
        <f t="shared" si="0"/>
        <v>0</v>
      </c>
    </row>
    <row r="42" spans="1:7" ht="16.5" customHeight="1">
      <c r="A42" s="26">
        <v>27</v>
      </c>
      <c r="B42" s="27" t="s">
        <v>75</v>
      </c>
      <c r="C42" s="28" t="s">
        <v>76</v>
      </c>
      <c r="D42" s="29" t="s">
        <v>16</v>
      </c>
      <c r="E42" s="30">
        <v>262</v>
      </c>
      <c r="F42" s="30">
        <v>0</v>
      </c>
      <c r="G42" s="31">
        <f t="shared" si="0"/>
        <v>0</v>
      </c>
    </row>
    <row r="43" spans="1:7" ht="16.5" customHeight="1">
      <c r="A43" s="26">
        <v>28</v>
      </c>
      <c r="B43" s="27" t="s">
        <v>77</v>
      </c>
      <c r="C43" s="28" t="s">
        <v>78</v>
      </c>
      <c r="D43" s="29" t="s">
        <v>52</v>
      </c>
      <c r="E43" s="30">
        <v>12</v>
      </c>
      <c r="F43" s="30">
        <v>0</v>
      </c>
      <c r="G43" s="31">
        <f t="shared" si="0"/>
        <v>0</v>
      </c>
    </row>
    <row r="44" spans="1:7" ht="16.5" customHeight="1">
      <c r="A44" s="26">
        <v>29</v>
      </c>
      <c r="B44" s="27" t="s">
        <v>79</v>
      </c>
      <c r="C44" s="28" t="s">
        <v>80</v>
      </c>
      <c r="D44" s="29" t="s">
        <v>52</v>
      </c>
      <c r="E44" s="30">
        <v>12</v>
      </c>
      <c r="F44" s="30">
        <v>0</v>
      </c>
      <c r="G44" s="31">
        <f t="shared" si="0"/>
        <v>0</v>
      </c>
    </row>
    <row r="45" spans="1:7" ht="16.5" customHeight="1">
      <c r="A45" s="26">
        <v>30</v>
      </c>
      <c r="B45" s="27" t="s">
        <v>81</v>
      </c>
      <c r="C45" s="28" t="s">
        <v>82</v>
      </c>
      <c r="D45" s="29" t="s">
        <v>52</v>
      </c>
      <c r="E45" s="30">
        <v>3</v>
      </c>
      <c r="F45" s="30">
        <v>0</v>
      </c>
      <c r="G45" s="31">
        <f t="shared" si="0"/>
        <v>0</v>
      </c>
    </row>
    <row r="46" spans="1:7" ht="16.5" customHeight="1">
      <c r="A46" s="26">
        <v>31</v>
      </c>
      <c r="B46" s="27" t="s">
        <v>83</v>
      </c>
      <c r="C46" s="28" t="s">
        <v>84</v>
      </c>
      <c r="D46" s="29" t="s">
        <v>16</v>
      </c>
      <c r="E46" s="30">
        <v>30</v>
      </c>
      <c r="F46" s="30">
        <v>0</v>
      </c>
      <c r="G46" s="31">
        <f t="shared" si="0"/>
        <v>0</v>
      </c>
    </row>
    <row r="47" spans="1:7" ht="16.5" customHeight="1">
      <c r="A47" s="26">
        <v>32</v>
      </c>
      <c r="B47" s="27" t="s">
        <v>85</v>
      </c>
      <c r="C47" s="28" t="s">
        <v>86</v>
      </c>
      <c r="D47" s="29" t="s">
        <v>87</v>
      </c>
      <c r="E47" s="30">
        <v>1</v>
      </c>
      <c r="F47" s="30">
        <v>0</v>
      </c>
      <c r="G47" s="31">
        <f t="shared" si="0"/>
        <v>0</v>
      </c>
    </row>
    <row r="48" spans="1:7" ht="16.5" customHeight="1">
      <c r="A48" s="26">
        <v>33</v>
      </c>
      <c r="B48" s="27" t="s">
        <v>88</v>
      </c>
      <c r="C48" s="28" t="s">
        <v>89</v>
      </c>
      <c r="D48" s="29" t="s">
        <v>16</v>
      </c>
      <c r="E48" s="30">
        <v>12</v>
      </c>
      <c r="F48" s="30">
        <v>0</v>
      </c>
      <c r="G48" s="31">
        <f t="shared" si="0"/>
        <v>0</v>
      </c>
    </row>
    <row r="49" spans="1:7" ht="16.5" customHeight="1">
      <c r="A49" s="26">
        <v>34</v>
      </c>
      <c r="B49" s="27" t="s">
        <v>90</v>
      </c>
      <c r="C49" s="28" t="s">
        <v>91</v>
      </c>
      <c r="D49" s="29" t="s">
        <v>16</v>
      </c>
      <c r="E49" s="30">
        <v>76</v>
      </c>
      <c r="F49" s="30">
        <v>0</v>
      </c>
      <c r="G49" s="31">
        <f t="shared" si="0"/>
        <v>0</v>
      </c>
    </row>
    <row r="50" spans="1:7" ht="16.5" customHeight="1" hidden="1">
      <c r="A50" s="32"/>
      <c r="B50" s="33"/>
      <c r="C50" s="257" t="s">
        <v>92</v>
      </c>
      <c r="D50" s="258"/>
      <c r="E50" s="34">
        <v>76</v>
      </c>
      <c r="F50" s="35"/>
      <c r="G50" s="36"/>
    </row>
    <row r="51" spans="1:7" ht="16.5" customHeight="1">
      <c r="A51" s="26">
        <v>35</v>
      </c>
      <c r="B51" s="27" t="s">
        <v>93</v>
      </c>
      <c r="C51" s="28" t="s">
        <v>94</v>
      </c>
      <c r="D51" s="29" t="s">
        <v>16</v>
      </c>
      <c r="E51" s="30">
        <v>63</v>
      </c>
      <c r="F51" s="30">
        <v>0</v>
      </c>
      <c r="G51" s="31">
        <f>E51*F51</f>
        <v>0</v>
      </c>
    </row>
    <row r="52" spans="1:7" ht="16.5" customHeight="1" hidden="1">
      <c r="A52" s="32"/>
      <c r="B52" s="33"/>
      <c r="C52" s="257" t="s">
        <v>95</v>
      </c>
      <c r="D52" s="258"/>
      <c r="E52" s="34">
        <v>63</v>
      </c>
      <c r="F52" s="35"/>
      <c r="G52" s="36"/>
    </row>
    <row r="53" spans="1:7" ht="16.5" customHeight="1">
      <c r="A53" s="26">
        <v>36</v>
      </c>
      <c r="B53" s="27" t="s">
        <v>96</v>
      </c>
      <c r="C53" s="28" t="s">
        <v>97</v>
      </c>
      <c r="D53" s="29" t="s">
        <v>16</v>
      </c>
      <c r="E53" s="30">
        <v>45</v>
      </c>
      <c r="F53" s="30">
        <v>0</v>
      </c>
      <c r="G53" s="31">
        <f>E53*F53</f>
        <v>0</v>
      </c>
    </row>
    <row r="54" spans="1:7" ht="16.5" customHeight="1" hidden="1">
      <c r="A54" s="32"/>
      <c r="B54" s="33"/>
      <c r="C54" s="257" t="s">
        <v>98</v>
      </c>
      <c r="D54" s="258"/>
      <c r="E54" s="34">
        <v>45</v>
      </c>
      <c r="F54" s="35"/>
      <c r="G54" s="36"/>
    </row>
    <row r="55" spans="1:7" ht="16.5" customHeight="1">
      <c r="A55" s="26">
        <v>37</v>
      </c>
      <c r="B55" s="27" t="s">
        <v>99</v>
      </c>
      <c r="C55" s="28" t="s">
        <v>100</v>
      </c>
      <c r="D55" s="29" t="s">
        <v>16</v>
      </c>
      <c r="E55" s="30">
        <v>4</v>
      </c>
      <c r="F55" s="30">
        <v>0</v>
      </c>
      <c r="G55" s="31">
        <f>E55*F55</f>
        <v>0</v>
      </c>
    </row>
    <row r="56" spans="1:7" ht="16.5" customHeight="1">
      <c r="A56" s="26">
        <v>38</v>
      </c>
      <c r="B56" s="27" t="s">
        <v>101</v>
      </c>
      <c r="C56" s="28" t="s">
        <v>102</v>
      </c>
      <c r="D56" s="29" t="s">
        <v>16</v>
      </c>
      <c r="E56" s="30">
        <v>20</v>
      </c>
      <c r="F56" s="30">
        <v>0</v>
      </c>
      <c r="G56" s="31">
        <f>E56*F56</f>
        <v>0</v>
      </c>
    </row>
    <row r="57" spans="1:7" ht="16.5" customHeight="1">
      <c r="A57" s="26">
        <v>39</v>
      </c>
      <c r="B57" s="27" t="s">
        <v>103</v>
      </c>
      <c r="C57" s="28" t="s">
        <v>104</v>
      </c>
      <c r="D57" s="29" t="s">
        <v>16</v>
      </c>
      <c r="E57" s="30">
        <v>20</v>
      </c>
      <c r="F57" s="30">
        <v>0</v>
      </c>
      <c r="G57" s="31">
        <f>E57*F57</f>
        <v>0</v>
      </c>
    </row>
    <row r="58" spans="1:7" ht="16.5" customHeight="1">
      <c r="A58" s="26">
        <v>40</v>
      </c>
      <c r="B58" s="27" t="s">
        <v>105</v>
      </c>
      <c r="C58" s="28" t="s">
        <v>106</v>
      </c>
      <c r="D58" s="29" t="s">
        <v>107</v>
      </c>
      <c r="E58" s="30">
        <v>0</v>
      </c>
      <c r="F58" s="30">
        <v>0</v>
      </c>
      <c r="G58" s="31">
        <f>E58*F58</f>
        <v>0</v>
      </c>
    </row>
    <row r="59" spans="1:7" ht="16.5" customHeight="1">
      <c r="A59" s="37"/>
      <c r="B59" s="38" t="s">
        <v>108</v>
      </c>
      <c r="C59" s="39" t="s">
        <v>109</v>
      </c>
      <c r="D59" s="40"/>
      <c r="E59" s="41"/>
      <c r="F59" s="42"/>
      <c r="G59" s="43">
        <f>SUM(G8:G58)</f>
        <v>0</v>
      </c>
    </row>
    <row r="60" spans="1:7" ht="16.5" customHeight="1">
      <c r="A60" s="20" t="s">
        <v>11</v>
      </c>
      <c r="B60" s="21" t="s">
        <v>110</v>
      </c>
      <c r="C60" s="22" t="s">
        <v>111</v>
      </c>
      <c r="D60" s="23"/>
      <c r="E60" s="24"/>
      <c r="F60" s="24"/>
      <c r="G60" s="25"/>
    </row>
    <row r="61" spans="1:7" ht="16.5" customHeight="1">
      <c r="A61" s="26">
        <v>41</v>
      </c>
      <c r="B61" s="27" t="s">
        <v>112</v>
      </c>
      <c r="C61" s="28" t="s">
        <v>113</v>
      </c>
      <c r="D61" s="29" t="s">
        <v>114</v>
      </c>
      <c r="E61" s="30">
        <v>1.30814000000026</v>
      </c>
      <c r="F61" s="30">
        <v>0</v>
      </c>
      <c r="G61" s="31">
        <f aca="true" t="shared" si="1" ref="G61:G66">E61*F61</f>
        <v>0</v>
      </c>
    </row>
    <row r="62" spans="1:7" ht="16.5" customHeight="1">
      <c r="A62" s="26">
        <v>42</v>
      </c>
      <c r="B62" s="27" t="s">
        <v>115</v>
      </c>
      <c r="C62" s="28" t="s">
        <v>116</v>
      </c>
      <c r="D62" s="29" t="s">
        <v>114</v>
      </c>
      <c r="E62" s="30">
        <v>3.92442000000077</v>
      </c>
      <c r="F62" s="30">
        <v>0</v>
      </c>
      <c r="G62" s="31">
        <f t="shared" si="1"/>
        <v>0</v>
      </c>
    </row>
    <row r="63" spans="1:7" ht="16.5" customHeight="1">
      <c r="A63" s="26">
        <v>43</v>
      </c>
      <c r="B63" s="27" t="s">
        <v>117</v>
      </c>
      <c r="C63" s="28" t="s">
        <v>118</v>
      </c>
      <c r="D63" s="29" t="s">
        <v>114</v>
      </c>
      <c r="E63" s="30">
        <v>1.30814000000026</v>
      </c>
      <c r="F63" s="30">
        <v>0</v>
      </c>
      <c r="G63" s="31">
        <f t="shared" si="1"/>
        <v>0</v>
      </c>
    </row>
    <row r="64" spans="1:7" ht="16.5" customHeight="1">
      <c r="A64" s="26">
        <v>44</v>
      </c>
      <c r="B64" s="27" t="s">
        <v>119</v>
      </c>
      <c r="C64" s="28" t="s">
        <v>120</v>
      </c>
      <c r="D64" s="29" t="s">
        <v>114</v>
      </c>
      <c r="E64" s="30">
        <v>15.6976800000031</v>
      </c>
      <c r="F64" s="30">
        <v>0</v>
      </c>
      <c r="G64" s="31">
        <f t="shared" si="1"/>
        <v>0</v>
      </c>
    </row>
    <row r="65" spans="1:7" ht="16.5" customHeight="1">
      <c r="A65" s="26">
        <v>45</v>
      </c>
      <c r="B65" s="27" t="s">
        <v>121</v>
      </c>
      <c r="C65" s="28" t="s">
        <v>122</v>
      </c>
      <c r="D65" s="29" t="s">
        <v>114</v>
      </c>
      <c r="E65" s="30">
        <v>1.30814000000026</v>
      </c>
      <c r="F65" s="30">
        <v>0</v>
      </c>
      <c r="G65" s="31">
        <f t="shared" si="1"/>
        <v>0</v>
      </c>
    </row>
    <row r="66" spans="1:7" ht="16.5" customHeight="1">
      <c r="A66" s="26">
        <v>46</v>
      </c>
      <c r="B66" s="27" t="s">
        <v>123</v>
      </c>
      <c r="C66" s="28" t="s">
        <v>124</v>
      </c>
      <c r="D66" s="29" t="s">
        <v>114</v>
      </c>
      <c r="E66" s="30">
        <v>1.30814000000026</v>
      </c>
      <c r="F66" s="30">
        <v>0</v>
      </c>
      <c r="G66" s="31">
        <f t="shared" si="1"/>
        <v>0</v>
      </c>
    </row>
    <row r="67" spans="1:7" ht="16.5" customHeight="1">
      <c r="A67" s="37"/>
      <c r="B67" s="38" t="s">
        <v>108</v>
      </c>
      <c r="C67" s="39" t="s">
        <v>125</v>
      </c>
      <c r="D67" s="40"/>
      <c r="E67" s="41"/>
      <c r="F67" s="42"/>
      <c r="G67" s="43">
        <f>SUM(G61:G66)</f>
        <v>0</v>
      </c>
    </row>
    <row r="68" spans="1:7" ht="16.5" customHeight="1">
      <c r="A68" s="48"/>
      <c r="B68" s="49"/>
      <c r="C68" s="50" t="s">
        <v>145</v>
      </c>
      <c r="D68" s="51"/>
      <c r="E68" s="52"/>
      <c r="F68" s="52"/>
      <c r="G68" s="53"/>
    </row>
    <row r="69" spans="1:7" ht="16.5" customHeight="1">
      <c r="A69" s="44"/>
      <c r="B69" s="44"/>
      <c r="C69" s="45" t="s">
        <v>130</v>
      </c>
      <c r="D69" s="46" t="s">
        <v>16</v>
      </c>
      <c r="E69" s="47">
        <v>33</v>
      </c>
      <c r="F69" s="58">
        <v>0</v>
      </c>
      <c r="G69" s="58">
        <f>E69*F69</f>
        <v>0</v>
      </c>
    </row>
    <row r="70" spans="1:7" ht="16.5" customHeight="1">
      <c r="A70" s="44"/>
      <c r="B70" s="44"/>
      <c r="C70" s="45" t="s">
        <v>131</v>
      </c>
      <c r="D70" s="46" t="s">
        <v>141</v>
      </c>
      <c r="E70" s="47">
        <v>3</v>
      </c>
      <c r="F70" s="58">
        <v>0</v>
      </c>
      <c r="G70" s="58">
        <f aca="true" t="shared" si="2" ref="G70:G81">E70*F70</f>
        <v>0</v>
      </c>
    </row>
    <row r="71" spans="1:7" ht="16.5" customHeight="1">
      <c r="A71" s="44"/>
      <c r="B71" s="44"/>
      <c r="C71" s="45" t="s">
        <v>132</v>
      </c>
      <c r="D71" s="46" t="s">
        <v>16</v>
      </c>
      <c r="E71" s="44">
        <v>99</v>
      </c>
      <c r="F71" s="58">
        <v>0</v>
      </c>
      <c r="G71" s="58">
        <f t="shared" si="2"/>
        <v>0</v>
      </c>
    </row>
    <row r="72" spans="1:7" ht="16.5" customHeight="1">
      <c r="A72" s="44"/>
      <c r="B72" s="44"/>
      <c r="C72" s="45" t="s">
        <v>133</v>
      </c>
      <c r="D72" s="46" t="s">
        <v>141</v>
      </c>
      <c r="E72" s="44">
        <v>12</v>
      </c>
      <c r="F72" s="58">
        <v>0</v>
      </c>
      <c r="G72" s="58">
        <f t="shared" si="2"/>
        <v>0</v>
      </c>
    </row>
    <row r="73" spans="1:7" ht="16.5" customHeight="1">
      <c r="A73" s="44"/>
      <c r="B73" s="44"/>
      <c r="C73" s="45" t="s">
        <v>142</v>
      </c>
      <c r="D73" s="46" t="s">
        <v>141</v>
      </c>
      <c r="E73" s="44">
        <v>12</v>
      </c>
      <c r="F73" s="58">
        <v>0</v>
      </c>
      <c r="G73" s="58">
        <f t="shared" si="2"/>
        <v>0</v>
      </c>
    </row>
    <row r="74" spans="1:7" ht="16.5" customHeight="1">
      <c r="A74" s="44"/>
      <c r="B74" s="44"/>
      <c r="C74" s="45" t="s">
        <v>134</v>
      </c>
      <c r="D74" s="46" t="s">
        <v>141</v>
      </c>
      <c r="E74" s="44">
        <v>40</v>
      </c>
      <c r="F74" s="58">
        <v>0</v>
      </c>
      <c r="G74" s="58">
        <f t="shared" si="2"/>
        <v>0</v>
      </c>
    </row>
    <row r="75" spans="1:7" ht="16.5" customHeight="1">
      <c r="A75" s="44"/>
      <c r="B75" s="44"/>
      <c r="C75" s="45" t="s">
        <v>144</v>
      </c>
      <c r="D75" s="46" t="s">
        <v>141</v>
      </c>
      <c r="E75" s="44">
        <v>12</v>
      </c>
      <c r="F75" s="58">
        <v>0</v>
      </c>
      <c r="G75" s="58">
        <f t="shared" si="2"/>
        <v>0</v>
      </c>
    </row>
    <row r="76" spans="1:7" ht="16.5" customHeight="1">
      <c r="A76" s="44"/>
      <c r="B76" s="44"/>
      <c r="C76" s="45" t="s">
        <v>135</v>
      </c>
      <c r="D76" s="46" t="s">
        <v>141</v>
      </c>
      <c r="E76" s="44">
        <v>40</v>
      </c>
      <c r="F76" s="58">
        <v>0</v>
      </c>
      <c r="G76" s="58">
        <f t="shared" si="2"/>
        <v>0</v>
      </c>
    </row>
    <row r="77" spans="1:7" ht="16.5" customHeight="1">
      <c r="A77" s="44"/>
      <c r="B77" s="44"/>
      <c r="C77" s="45" t="s">
        <v>136</v>
      </c>
      <c r="D77" s="46" t="s">
        <v>141</v>
      </c>
      <c r="E77" s="44">
        <v>12</v>
      </c>
      <c r="F77" s="58">
        <v>0</v>
      </c>
      <c r="G77" s="58">
        <f t="shared" si="2"/>
        <v>0</v>
      </c>
    </row>
    <row r="78" spans="1:7" ht="16.5" customHeight="1">
      <c r="A78" s="44"/>
      <c r="B78" s="44"/>
      <c r="C78" s="45" t="s">
        <v>137</v>
      </c>
      <c r="D78" s="46" t="s">
        <v>141</v>
      </c>
      <c r="E78" s="44">
        <v>7</v>
      </c>
      <c r="F78" s="58">
        <v>0</v>
      </c>
      <c r="G78" s="58">
        <f t="shared" si="2"/>
        <v>0</v>
      </c>
    </row>
    <row r="79" spans="1:7" ht="16.5" customHeight="1">
      <c r="A79" s="44"/>
      <c r="B79" s="44"/>
      <c r="C79" s="45" t="s">
        <v>138</v>
      </c>
      <c r="D79" s="46" t="s">
        <v>141</v>
      </c>
      <c r="E79" s="44">
        <v>24</v>
      </c>
      <c r="F79" s="58">
        <v>0</v>
      </c>
      <c r="G79" s="58">
        <f t="shared" si="2"/>
        <v>0</v>
      </c>
    </row>
    <row r="80" spans="1:7" ht="16.5" customHeight="1">
      <c r="A80" s="44"/>
      <c r="B80" s="44"/>
      <c r="C80" s="45" t="s">
        <v>139</v>
      </c>
      <c r="D80" s="46" t="s">
        <v>143</v>
      </c>
      <c r="E80" s="44">
        <v>1</v>
      </c>
      <c r="F80" s="58">
        <v>0</v>
      </c>
      <c r="G80" s="58">
        <f t="shared" si="2"/>
        <v>0</v>
      </c>
    </row>
    <row r="81" spans="1:7" ht="16.5" customHeight="1">
      <c r="A81" s="44"/>
      <c r="B81" s="44"/>
      <c r="C81" s="45" t="s">
        <v>140</v>
      </c>
      <c r="D81" s="46" t="s">
        <v>143</v>
      </c>
      <c r="E81" s="44">
        <v>1</v>
      </c>
      <c r="F81" s="58">
        <v>0</v>
      </c>
      <c r="G81" s="58">
        <f t="shared" si="2"/>
        <v>0</v>
      </c>
    </row>
    <row r="82" spans="1:7" ht="16.5" customHeight="1">
      <c r="A82" s="54"/>
      <c r="B82" s="55" t="s">
        <v>108</v>
      </c>
      <c r="C82" s="56" t="s">
        <v>145</v>
      </c>
      <c r="D82" s="56"/>
      <c r="E82" s="56"/>
      <c r="F82" s="56"/>
      <c r="G82" s="57">
        <f>SUM(G69:G81)</f>
        <v>0</v>
      </c>
    </row>
    <row r="83" spans="1:7" ht="15">
      <c r="A83" s="54"/>
      <c r="B83" s="256" t="s">
        <v>172</v>
      </c>
      <c r="C83" s="256"/>
      <c r="D83" s="56"/>
      <c r="E83" s="56"/>
      <c r="F83" s="56"/>
      <c r="G83" s="57">
        <f>G82+G67+G59</f>
        <v>0</v>
      </c>
    </row>
  </sheetData>
  <mergeCells count="17">
    <mergeCell ref="B83:C83"/>
    <mergeCell ref="C54:D54"/>
    <mergeCell ref="C15:D15"/>
    <mergeCell ref="C17:D17"/>
    <mergeCell ref="C19:D19"/>
    <mergeCell ref="C20:D20"/>
    <mergeCell ref="C22:D22"/>
    <mergeCell ref="C26:D26"/>
    <mergeCell ref="C28:D28"/>
    <mergeCell ref="C50:D50"/>
    <mergeCell ref="C52:D52"/>
    <mergeCell ref="C14:D14"/>
    <mergeCell ref="A1:G1"/>
    <mergeCell ref="A3:B3"/>
    <mergeCell ref="A4:B4"/>
    <mergeCell ref="E4:G4"/>
    <mergeCell ref="C10:D10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J18" sqref="J18"/>
    </sheetView>
  </sheetViews>
  <sheetFormatPr defaultColWidth="9.140625" defaultRowHeight="15"/>
  <cols>
    <col min="1" max="1" width="4.8515625" style="177" customWidth="1"/>
    <col min="2" max="2" width="12.57421875" style="177" customWidth="1"/>
    <col min="3" max="3" width="40.57421875" style="177" customWidth="1"/>
    <col min="4" max="4" width="5.421875" style="177" customWidth="1"/>
    <col min="5" max="5" width="8.140625" style="177" customWidth="1"/>
    <col min="6" max="16384" width="9.00390625" style="177" customWidth="1"/>
  </cols>
  <sheetData>
    <row r="1" spans="1:7" ht="15.75">
      <c r="A1" s="248" t="s">
        <v>0</v>
      </c>
      <c r="B1" s="248"/>
      <c r="C1" s="248"/>
      <c r="D1" s="248"/>
      <c r="E1" s="248"/>
      <c r="F1" s="248"/>
      <c r="G1" s="248"/>
    </row>
    <row r="2" spans="1:7" ht="15.75" thickBot="1">
      <c r="A2" s="13"/>
      <c r="B2" s="2"/>
      <c r="C2" s="3"/>
      <c r="D2" s="3"/>
      <c r="E2" s="4"/>
      <c r="F2" s="3"/>
      <c r="G2" s="3"/>
    </row>
    <row r="3" spans="1:7" ht="15.75" thickTop="1">
      <c r="A3" s="249" t="s">
        <v>1</v>
      </c>
      <c r="B3" s="250"/>
      <c r="C3" s="5" t="s">
        <v>164</v>
      </c>
      <c r="D3" s="178"/>
      <c r="E3" s="7" t="s">
        <v>2</v>
      </c>
      <c r="F3" s="8" t="s">
        <v>127</v>
      </c>
      <c r="G3" s="179"/>
    </row>
    <row r="4" spans="1:7" ht="15.75" thickBot="1">
      <c r="A4" s="251" t="s">
        <v>3</v>
      </c>
      <c r="B4" s="252"/>
      <c r="C4" s="10" t="s">
        <v>170</v>
      </c>
      <c r="D4" s="180"/>
      <c r="E4" s="259"/>
      <c r="F4" s="260"/>
      <c r="G4" s="261"/>
    </row>
    <row r="5" spans="1:7" ht="15.75" thickTop="1">
      <c r="A5" s="12"/>
      <c r="B5" s="13"/>
      <c r="C5" s="13"/>
      <c r="D5" s="13"/>
      <c r="E5" s="181"/>
      <c r="F5" s="13"/>
      <c r="G5" s="182"/>
    </row>
    <row r="6" spans="1:7" ht="16.5" customHeight="1">
      <c r="A6" s="16" t="s">
        <v>4</v>
      </c>
      <c r="B6" s="17" t="s">
        <v>5</v>
      </c>
      <c r="C6" s="17" t="s">
        <v>6</v>
      </c>
      <c r="D6" s="17" t="s">
        <v>7</v>
      </c>
      <c r="E6" s="18" t="s">
        <v>8</v>
      </c>
      <c r="F6" s="17" t="s">
        <v>9</v>
      </c>
      <c r="G6" s="19" t="s">
        <v>10</v>
      </c>
    </row>
    <row r="7" spans="1:7" ht="16.5" customHeight="1">
      <c r="A7" s="20" t="s">
        <v>11</v>
      </c>
      <c r="B7" s="21" t="s">
        <v>12</v>
      </c>
      <c r="C7" s="22" t="s">
        <v>13</v>
      </c>
      <c r="D7" s="183"/>
      <c r="E7" s="184"/>
      <c r="F7" s="184"/>
      <c r="G7" s="185"/>
    </row>
    <row r="8" spans="1:7" ht="16.5" customHeight="1">
      <c r="A8" s="26">
        <v>1</v>
      </c>
      <c r="B8" s="27" t="s">
        <v>14</v>
      </c>
      <c r="C8" s="28" t="s">
        <v>15</v>
      </c>
      <c r="D8" s="29" t="s">
        <v>16</v>
      </c>
      <c r="E8" s="30">
        <v>89</v>
      </c>
      <c r="F8" s="30">
        <v>0</v>
      </c>
      <c r="G8" s="31">
        <f>E8*F8</f>
        <v>0</v>
      </c>
    </row>
    <row r="9" spans="1:7" ht="16.5" customHeight="1">
      <c r="A9" s="26">
        <v>2</v>
      </c>
      <c r="B9" s="27" t="s">
        <v>17</v>
      </c>
      <c r="C9" s="28" t="s">
        <v>18</v>
      </c>
      <c r="D9" s="186" t="s">
        <v>16</v>
      </c>
      <c r="E9" s="187">
        <v>113</v>
      </c>
      <c r="F9" s="187">
        <v>0</v>
      </c>
      <c r="G9" s="188">
        <f>E9*F9</f>
        <v>0</v>
      </c>
    </row>
    <row r="10" spans="1:7" ht="16.5" customHeight="1" hidden="1">
      <c r="A10" s="32"/>
      <c r="B10" s="33"/>
      <c r="C10" s="246" t="s">
        <v>199</v>
      </c>
      <c r="D10" s="247"/>
      <c r="E10" s="189">
        <v>113</v>
      </c>
      <c r="F10" s="190"/>
      <c r="G10" s="191"/>
    </row>
    <row r="11" spans="1:7" ht="16.5" customHeight="1">
      <c r="A11" s="26">
        <v>3</v>
      </c>
      <c r="B11" s="27" t="s">
        <v>19</v>
      </c>
      <c r="C11" s="28" t="s">
        <v>20</v>
      </c>
      <c r="D11" s="29" t="s">
        <v>16</v>
      </c>
      <c r="E11" s="30">
        <v>20</v>
      </c>
      <c r="F11" s="30">
        <v>0</v>
      </c>
      <c r="G11" s="31">
        <f>E11*F11</f>
        <v>0</v>
      </c>
    </row>
    <row r="12" spans="1:7" ht="16.5" customHeight="1">
      <c r="A12" s="26">
        <v>4</v>
      </c>
      <c r="B12" s="27" t="s">
        <v>21</v>
      </c>
      <c r="C12" s="28" t="s">
        <v>22</v>
      </c>
      <c r="D12" s="29" t="s">
        <v>16</v>
      </c>
      <c r="E12" s="30">
        <v>20</v>
      </c>
      <c r="F12" s="30">
        <v>0</v>
      </c>
      <c r="G12" s="31">
        <f>E12*F12</f>
        <v>0</v>
      </c>
    </row>
    <row r="13" spans="1:7" ht="16.5" customHeight="1">
      <c r="A13" s="26">
        <v>5</v>
      </c>
      <c r="B13" s="27" t="s">
        <v>23</v>
      </c>
      <c r="C13" s="28" t="s">
        <v>24</v>
      </c>
      <c r="D13" s="29" t="s">
        <v>16</v>
      </c>
      <c r="E13" s="30">
        <v>64</v>
      </c>
      <c r="F13" s="30">
        <v>0</v>
      </c>
      <c r="G13" s="31">
        <f>E13*F13</f>
        <v>0</v>
      </c>
    </row>
    <row r="14" spans="1:7" ht="16.5" customHeight="1" hidden="1">
      <c r="A14" s="32"/>
      <c r="B14" s="33"/>
      <c r="C14" s="246" t="s">
        <v>25</v>
      </c>
      <c r="D14" s="247"/>
      <c r="E14" s="189">
        <v>14</v>
      </c>
      <c r="F14" s="190"/>
      <c r="G14" s="191"/>
    </row>
    <row r="15" spans="1:7" ht="16.5" customHeight="1" hidden="1">
      <c r="A15" s="32"/>
      <c r="B15" s="33"/>
      <c r="C15" s="246" t="s">
        <v>26</v>
      </c>
      <c r="D15" s="247"/>
      <c r="E15" s="189">
        <v>50</v>
      </c>
      <c r="F15" s="190"/>
      <c r="G15" s="191"/>
    </row>
    <row r="16" spans="1:7" ht="16.5" customHeight="1">
      <c r="A16" s="26">
        <v>6</v>
      </c>
      <c r="B16" s="27" t="s">
        <v>27</v>
      </c>
      <c r="C16" s="28" t="s">
        <v>28</v>
      </c>
      <c r="D16" s="29" t="s">
        <v>16</v>
      </c>
      <c r="E16" s="30">
        <v>25</v>
      </c>
      <c r="F16" s="30">
        <v>0</v>
      </c>
      <c r="G16" s="31">
        <f>E16*F16</f>
        <v>0</v>
      </c>
    </row>
    <row r="17" spans="1:7" ht="16.5" customHeight="1" hidden="1">
      <c r="A17" s="32"/>
      <c r="B17" s="33"/>
      <c r="C17" s="246" t="s">
        <v>29</v>
      </c>
      <c r="D17" s="247"/>
      <c r="E17" s="189">
        <v>25</v>
      </c>
      <c r="F17" s="190"/>
      <c r="G17" s="191"/>
    </row>
    <row r="18" spans="1:7" ht="16.5" customHeight="1">
      <c r="A18" s="26">
        <v>7</v>
      </c>
      <c r="B18" s="27" t="s">
        <v>30</v>
      </c>
      <c r="C18" s="28" t="s">
        <v>31</v>
      </c>
      <c r="D18" s="186" t="s">
        <v>16</v>
      </c>
      <c r="E18" s="187">
        <v>109</v>
      </c>
      <c r="F18" s="187">
        <v>0</v>
      </c>
      <c r="G18" s="188">
        <f>E18*F18</f>
        <v>0</v>
      </c>
    </row>
    <row r="19" spans="1:7" ht="16.5" customHeight="1" hidden="1">
      <c r="A19" s="32"/>
      <c r="B19" s="33"/>
      <c r="C19" s="246" t="s">
        <v>32</v>
      </c>
      <c r="D19" s="247"/>
      <c r="E19" s="189">
        <v>34</v>
      </c>
      <c r="F19" s="190"/>
      <c r="G19" s="191"/>
    </row>
    <row r="20" spans="1:7" ht="16.5" customHeight="1" hidden="1">
      <c r="A20" s="32"/>
      <c r="B20" s="33"/>
      <c r="C20" s="246" t="s">
        <v>33</v>
      </c>
      <c r="D20" s="247"/>
      <c r="E20" s="189">
        <v>75</v>
      </c>
      <c r="F20" s="190"/>
      <c r="G20" s="191"/>
    </row>
    <row r="21" spans="1:7" ht="16.5" customHeight="1">
      <c r="A21" s="26">
        <v>8</v>
      </c>
      <c r="B21" s="27" t="s">
        <v>34</v>
      </c>
      <c r="C21" s="28" t="s">
        <v>35</v>
      </c>
      <c r="D21" s="29" t="s">
        <v>16</v>
      </c>
      <c r="E21" s="30">
        <v>4</v>
      </c>
      <c r="F21" s="30">
        <v>0</v>
      </c>
      <c r="G21" s="31">
        <f>E21*F21</f>
        <v>0</v>
      </c>
    </row>
    <row r="22" spans="1:7" ht="16.5" customHeight="1" hidden="1">
      <c r="A22" s="32"/>
      <c r="B22" s="33"/>
      <c r="C22" s="246" t="s">
        <v>36</v>
      </c>
      <c r="D22" s="247"/>
      <c r="E22" s="189">
        <v>4</v>
      </c>
      <c r="F22" s="190"/>
      <c r="G22" s="191"/>
    </row>
    <row r="23" spans="1:7" ht="16.5" customHeight="1">
      <c r="A23" s="26">
        <v>9</v>
      </c>
      <c r="B23" s="27" t="s">
        <v>38</v>
      </c>
      <c r="C23" s="28" t="s">
        <v>39</v>
      </c>
      <c r="D23" s="29" t="s">
        <v>16</v>
      </c>
      <c r="E23" s="30">
        <v>20</v>
      </c>
      <c r="F23" s="30">
        <v>0</v>
      </c>
      <c r="G23" s="31">
        <f>E23*F23</f>
        <v>0</v>
      </c>
    </row>
    <row r="24" spans="1:7" ht="16.5" customHeight="1">
      <c r="A24" s="26">
        <v>10</v>
      </c>
      <c r="B24" s="27" t="s">
        <v>40</v>
      </c>
      <c r="C24" s="28" t="s">
        <v>41</v>
      </c>
      <c r="D24" s="29" t="s">
        <v>16</v>
      </c>
      <c r="E24" s="30">
        <v>20</v>
      </c>
      <c r="F24" s="30">
        <v>0</v>
      </c>
      <c r="G24" s="31">
        <f>E24*F24</f>
        <v>0</v>
      </c>
    </row>
    <row r="25" spans="1:7" ht="16.5" customHeight="1">
      <c r="A25" s="26">
        <v>11</v>
      </c>
      <c r="B25" s="27" t="s">
        <v>42</v>
      </c>
      <c r="C25" s="28" t="s">
        <v>43</v>
      </c>
      <c r="D25" s="29" t="s">
        <v>16</v>
      </c>
      <c r="E25" s="30">
        <v>89</v>
      </c>
      <c r="F25" s="30">
        <v>0</v>
      </c>
      <c r="G25" s="31">
        <f>E25*F25</f>
        <v>0</v>
      </c>
    </row>
    <row r="26" spans="1:7" ht="16.5" customHeight="1" hidden="1">
      <c r="A26" s="32"/>
      <c r="B26" s="33"/>
      <c r="C26" s="246" t="s">
        <v>44</v>
      </c>
      <c r="D26" s="247"/>
      <c r="E26" s="189">
        <v>89</v>
      </c>
      <c r="F26" s="190"/>
      <c r="G26" s="191"/>
    </row>
    <row r="27" spans="1:7" ht="16.5" customHeight="1">
      <c r="A27" s="26">
        <v>12</v>
      </c>
      <c r="B27" s="27" t="s">
        <v>45</v>
      </c>
      <c r="C27" s="28" t="s">
        <v>46</v>
      </c>
      <c r="D27" s="29" t="s">
        <v>16</v>
      </c>
      <c r="E27" s="30">
        <v>109</v>
      </c>
      <c r="F27" s="30">
        <v>0</v>
      </c>
      <c r="G27" s="31">
        <f>E27*F27</f>
        <v>0</v>
      </c>
    </row>
    <row r="28" spans="1:7" ht="16.5" customHeight="1" hidden="1">
      <c r="A28" s="32"/>
      <c r="B28" s="33"/>
      <c r="C28" s="246" t="s">
        <v>47</v>
      </c>
      <c r="D28" s="247"/>
      <c r="E28" s="189">
        <v>109</v>
      </c>
      <c r="F28" s="190"/>
      <c r="G28" s="191"/>
    </row>
    <row r="29" spans="1:7" ht="16.5" customHeight="1">
      <c r="A29" s="26">
        <v>13</v>
      </c>
      <c r="B29" s="27" t="s">
        <v>48</v>
      </c>
      <c r="C29" s="28" t="s">
        <v>49</v>
      </c>
      <c r="D29" s="29" t="s">
        <v>16</v>
      </c>
      <c r="E29" s="30">
        <v>44</v>
      </c>
      <c r="F29" s="30">
        <v>0</v>
      </c>
      <c r="G29" s="31">
        <f aca="true" t="shared" si="0" ref="G29:G49">E29*F29</f>
        <v>0</v>
      </c>
    </row>
    <row r="30" spans="1:7" ht="16.5" customHeight="1">
      <c r="A30" s="26">
        <v>14</v>
      </c>
      <c r="B30" s="27" t="s">
        <v>50</v>
      </c>
      <c r="C30" s="28" t="s">
        <v>51</v>
      </c>
      <c r="D30" s="29" t="s">
        <v>52</v>
      </c>
      <c r="E30" s="30">
        <v>24</v>
      </c>
      <c r="F30" s="30">
        <v>0</v>
      </c>
      <c r="G30" s="31">
        <f t="shared" si="0"/>
        <v>0</v>
      </c>
    </row>
    <row r="31" spans="1:7" ht="16.5" customHeight="1">
      <c r="A31" s="26">
        <v>15</v>
      </c>
      <c r="B31" s="27" t="s">
        <v>53</v>
      </c>
      <c r="C31" s="28" t="s">
        <v>54</v>
      </c>
      <c r="D31" s="29" t="s">
        <v>52</v>
      </c>
      <c r="E31" s="30">
        <v>24</v>
      </c>
      <c r="F31" s="30">
        <v>0</v>
      </c>
      <c r="G31" s="31">
        <f t="shared" si="0"/>
        <v>0</v>
      </c>
    </row>
    <row r="32" spans="1:7" ht="16.5" customHeight="1">
      <c r="A32" s="26">
        <v>16</v>
      </c>
      <c r="B32" s="27" t="s">
        <v>55</v>
      </c>
      <c r="C32" s="28" t="s">
        <v>56</v>
      </c>
      <c r="D32" s="29" t="s">
        <v>52</v>
      </c>
      <c r="E32" s="30">
        <v>1</v>
      </c>
      <c r="F32" s="30">
        <v>0</v>
      </c>
      <c r="G32" s="31">
        <f t="shared" si="0"/>
        <v>0</v>
      </c>
    </row>
    <row r="33" spans="1:7" ht="16.5" customHeight="1">
      <c r="A33" s="26">
        <v>17</v>
      </c>
      <c r="B33" s="27" t="s">
        <v>57</v>
      </c>
      <c r="C33" s="28" t="s">
        <v>58</v>
      </c>
      <c r="D33" s="29" t="s">
        <v>52</v>
      </c>
      <c r="E33" s="30">
        <v>1</v>
      </c>
      <c r="F33" s="30">
        <v>0</v>
      </c>
      <c r="G33" s="31">
        <f t="shared" si="0"/>
        <v>0</v>
      </c>
    </row>
    <row r="34" spans="1:7" ht="16.5" customHeight="1">
      <c r="A34" s="26">
        <v>18</v>
      </c>
      <c r="B34" s="27" t="s">
        <v>59</v>
      </c>
      <c r="C34" s="28" t="s">
        <v>60</v>
      </c>
      <c r="D34" s="29" t="s">
        <v>52</v>
      </c>
      <c r="E34" s="30">
        <v>1</v>
      </c>
      <c r="F34" s="30">
        <v>0</v>
      </c>
      <c r="G34" s="31">
        <f t="shared" si="0"/>
        <v>0</v>
      </c>
    </row>
    <row r="35" spans="1:7" ht="16.5" customHeight="1">
      <c r="A35" s="26">
        <v>20</v>
      </c>
      <c r="B35" s="27" t="s">
        <v>61</v>
      </c>
      <c r="C35" s="28" t="s">
        <v>62</v>
      </c>
      <c r="D35" s="29" t="s">
        <v>52</v>
      </c>
      <c r="E35" s="30">
        <v>3</v>
      </c>
      <c r="F35" s="30">
        <v>0</v>
      </c>
      <c r="G35" s="31">
        <f t="shared" si="0"/>
        <v>0</v>
      </c>
    </row>
    <row r="36" spans="1:7" ht="16.5" customHeight="1">
      <c r="A36" s="26">
        <v>21</v>
      </c>
      <c r="B36" s="27" t="s">
        <v>63</v>
      </c>
      <c r="C36" s="28" t="s">
        <v>64</v>
      </c>
      <c r="D36" s="29" t="s">
        <v>52</v>
      </c>
      <c r="E36" s="30">
        <v>6</v>
      </c>
      <c r="F36" s="30">
        <v>0</v>
      </c>
      <c r="G36" s="31">
        <f t="shared" si="0"/>
        <v>0</v>
      </c>
    </row>
    <row r="37" spans="1:7" ht="16.5" customHeight="1">
      <c r="A37" s="26">
        <v>22</v>
      </c>
      <c r="B37" s="27" t="s">
        <v>65</v>
      </c>
      <c r="C37" s="28" t="s">
        <v>66</v>
      </c>
      <c r="D37" s="29" t="s">
        <v>52</v>
      </c>
      <c r="E37" s="30">
        <v>1</v>
      </c>
      <c r="F37" s="30">
        <v>0</v>
      </c>
      <c r="G37" s="31">
        <f t="shared" si="0"/>
        <v>0</v>
      </c>
    </row>
    <row r="38" spans="1:7" ht="16.5" customHeight="1">
      <c r="A38" s="26">
        <v>23</v>
      </c>
      <c r="B38" s="27" t="s">
        <v>67</v>
      </c>
      <c r="C38" s="28" t="s">
        <v>68</v>
      </c>
      <c r="D38" s="29" t="s">
        <v>52</v>
      </c>
      <c r="E38" s="30">
        <v>24</v>
      </c>
      <c r="F38" s="30">
        <v>0</v>
      </c>
      <c r="G38" s="31">
        <f t="shared" si="0"/>
        <v>0</v>
      </c>
    </row>
    <row r="39" spans="1:7" ht="16.5" customHeight="1">
      <c r="A39" s="26">
        <v>24</v>
      </c>
      <c r="B39" s="27" t="s">
        <v>69</v>
      </c>
      <c r="C39" s="28" t="s">
        <v>70</v>
      </c>
      <c r="D39" s="29" t="s">
        <v>52</v>
      </c>
      <c r="E39" s="30">
        <v>24</v>
      </c>
      <c r="F39" s="30">
        <v>0</v>
      </c>
      <c r="G39" s="31">
        <f t="shared" si="0"/>
        <v>0</v>
      </c>
    </row>
    <row r="40" spans="1:7" ht="16.5" customHeight="1">
      <c r="A40" s="26">
        <v>25</v>
      </c>
      <c r="B40" s="27" t="s">
        <v>71</v>
      </c>
      <c r="C40" s="28" t="s">
        <v>72</v>
      </c>
      <c r="D40" s="29" t="s">
        <v>16</v>
      </c>
      <c r="E40" s="30">
        <v>242</v>
      </c>
      <c r="F40" s="30">
        <v>0</v>
      </c>
      <c r="G40" s="31">
        <f t="shared" si="0"/>
        <v>0</v>
      </c>
    </row>
    <row r="41" spans="1:7" ht="16.5" customHeight="1">
      <c r="A41" s="26">
        <v>26</v>
      </c>
      <c r="B41" s="27" t="s">
        <v>73</v>
      </c>
      <c r="C41" s="28" t="s">
        <v>74</v>
      </c>
      <c r="D41" s="29" t="s">
        <v>16</v>
      </c>
      <c r="E41" s="30">
        <v>20</v>
      </c>
      <c r="F41" s="30">
        <v>0</v>
      </c>
      <c r="G41" s="31">
        <f t="shared" si="0"/>
        <v>0</v>
      </c>
    </row>
    <row r="42" spans="1:7" ht="16.5" customHeight="1">
      <c r="A42" s="26">
        <v>27</v>
      </c>
      <c r="B42" s="27" t="s">
        <v>75</v>
      </c>
      <c r="C42" s="28" t="s">
        <v>76</v>
      </c>
      <c r="D42" s="29" t="s">
        <v>16</v>
      </c>
      <c r="E42" s="30">
        <v>262</v>
      </c>
      <c r="F42" s="30">
        <v>0</v>
      </c>
      <c r="G42" s="31">
        <f t="shared" si="0"/>
        <v>0</v>
      </c>
    </row>
    <row r="43" spans="1:7" ht="16.5" customHeight="1">
      <c r="A43" s="26">
        <v>28</v>
      </c>
      <c r="B43" s="27" t="s">
        <v>77</v>
      </c>
      <c r="C43" s="28" t="s">
        <v>78</v>
      </c>
      <c r="D43" s="29" t="s">
        <v>52</v>
      </c>
      <c r="E43" s="30">
        <v>8</v>
      </c>
      <c r="F43" s="30">
        <v>0</v>
      </c>
      <c r="G43" s="31">
        <f t="shared" si="0"/>
        <v>0</v>
      </c>
    </row>
    <row r="44" spans="1:7" ht="16.5" customHeight="1">
      <c r="A44" s="26">
        <v>29</v>
      </c>
      <c r="B44" s="27" t="s">
        <v>79</v>
      </c>
      <c r="C44" s="28" t="s">
        <v>80</v>
      </c>
      <c r="D44" s="29" t="s">
        <v>52</v>
      </c>
      <c r="E44" s="30">
        <v>8</v>
      </c>
      <c r="F44" s="30">
        <v>0</v>
      </c>
      <c r="G44" s="31">
        <f t="shared" si="0"/>
        <v>0</v>
      </c>
    </row>
    <row r="45" spans="1:7" ht="16.5" customHeight="1">
      <c r="A45" s="26">
        <v>30</v>
      </c>
      <c r="B45" s="27" t="s">
        <v>81</v>
      </c>
      <c r="C45" s="28" t="s">
        <v>82</v>
      </c>
      <c r="D45" s="29" t="s">
        <v>52</v>
      </c>
      <c r="E45" s="30">
        <v>3</v>
      </c>
      <c r="F45" s="30">
        <v>0</v>
      </c>
      <c r="G45" s="31">
        <f t="shared" si="0"/>
        <v>0</v>
      </c>
    </row>
    <row r="46" spans="1:7" ht="16.5" customHeight="1">
      <c r="A46" s="26">
        <v>31</v>
      </c>
      <c r="B46" s="27" t="s">
        <v>83</v>
      </c>
      <c r="C46" s="28" t="s">
        <v>84</v>
      </c>
      <c r="D46" s="29" t="s">
        <v>16</v>
      </c>
      <c r="E46" s="30">
        <v>30</v>
      </c>
      <c r="F46" s="30">
        <v>0</v>
      </c>
      <c r="G46" s="31">
        <f t="shared" si="0"/>
        <v>0</v>
      </c>
    </row>
    <row r="47" spans="1:7" ht="16.5" customHeight="1">
      <c r="A47" s="26">
        <v>32</v>
      </c>
      <c r="B47" s="27" t="s">
        <v>85</v>
      </c>
      <c r="C47" s="28" t="s">
        <v>86</v>
      </c>
      <c r="D47" s="29" t="s">
        <v>87</v>
      </c>
      <c r="E47" s="30">
        <v>1</v>
      </c>
      <c r="F47" s="30">
        <v>0</v>
      </c>
      <c r="G47" s="31">
        <f t="shared" si="0"/>
        <v>0</v>
      </c>
    </row>
    <row r="48" spans="1:7" ht="16.5" customHeight="1">
      <c r="A48" s="26">
        <v>33</v>
      </c>
      <c r="B48" s="27" t="s">
        <v>88</v>
      </c>
      <c r="C48" s="28" t="s">
        <v>89</v>
      </c>
      <c r="D48" s="29" t="s">
        <v>16</v>
      </c>
      <c r="E48" s="30">
        <v>12</v>
      </c>
      <c r="F48" s="30">
        <v>0</v>
      </c>
      <c r="G48" s="31">
        <f t="shared" si="0"/>
        <v>0</v>
      </c>
    </row>
    <row r="49" spans="1:7" ht="16.5" customHeight="1">
      <c r="A49" s="26">
        <v>34</v>
      </c>
      <c r="B49" s="27" t="s">
        <v>90</v>
      </c>
      <c r="C49" s="28" t="s">
        <v>91</v>
      </c>
      <c r="D49" s="29" t="s">
        <v>16</v>
      </c>
      <c r="E49" s="30">
        <v>76</v>
      </c>
      <c r="F49" s="30">
        <v>0</v>
      </c>
      <c r="G49" s="31">
        <f t="shared" si="0"/>
        <v>0</v>
      </c>
    </row>
    <row r="50" spans="1:7" ht="16.5" customHeight="1" hidden="1">
      <c r="A50" s="32"/>
      <c r="B50" s="33"/>
      <c r="C50" s="246" t="s">
        <v>92</v>
      </c>
      <c r="D50" s="247"/>
      <c r="E50" s="189">
        <v>76</v>
      </c>
      <c r="F50" s="190"/>
      <c r="G50" s="191"/>
    </row>
    <row r="51" spans="1:7" ht="16.5" customHeight="1">
      <c r="A51" s="26">
        <v>35</v>
      </c>
      <c r="B51" s="27" t="s">
        <v>93</v>
      </c>
      <c r="C51" s="28" t="s">
        <v>94</v>
      </c>
      <c r="D51" s="29" t="s">
        <v>16</v>
      </c>
      <c r="E51" s="30">
        <v>63</v>
      </c>
      <c r="F51" s="30">
        <v>0</v>
      </c>
      <c r="G51" s="31">
        <f>E51*F51</f>
        <v>0</v>
      </c>
    </row>
    <row r="52" spans="1:7" ht="16.5" customHeight="1" hidden="1">
      <c r="A52" s="32"/>
      <c r="B52" s="33"/>
      <c r="C52" s="246" t="s">
        <v>95</v>
      </c>
      <c r="D52" s="247"/>
      <c r="E52" s="189">
        <v>63</v>
      </c>
      <c r="F52" s="190"/>
      <c r="G52" s="191"/>
    </row>
    <row r="53" spans="1:7" ht="16.5" customHeight="1">
      <c r="A53" s="26">
        <v>36</v>
      </c>
      <c r="B53" s="27" t="s">
        <v>96</v>
      </c>
      <c r="C53" s="28" t="s">
        <v>97</v>
      </c>
      <c r="D53" s="29" t="s">
        <v>16</v>
      </c>
      <c r="E53" s="30">
        <v>45</v>
      </c>
      <c r="F53" s="30">
        <v>0</v>
      </c>
      <c r="G53" s="31">
        <f>E53*F53</f>
        <v>0</v>
      </c>
    </row>
    <row r="54" spans="1:7" ht="16.5" customHeight="1" hidden="1">
      <c r="A54" s="32"/>
      <c r="B54" s="33"/>
      <c r="C54" s="246" t="s">
        <v>98</v>
      </c>
      <c r="D54" s="247"/>
      <c r="E54" s="189">
        <v>45</v>
      </c>
      <c r="F54" s="190"/>
      <c r="G54" s="191"/>
    </row>
    <row r="55" spans="1:7" ht="16.5" customHeight="1">
      <c r="A55" s="26">
        <v>37</v>
      </c>
      <c r="B55" s="27" t="s">
        <v>99</v>
      </c>
      <c r="C55" s="28" t="s">
        <v>100</v>
      </c>
      <c r="D55" s="29" t="s">
        <v>16</v>
      </c>
      <c r="E55" s="30">
        <v>4</v>
      </c>
      <c r="F55" s="30">
        <v>0</v>
      </c>
      <c r="G55" s="31">
        <f>E55*F55</f>
        <v>0</v>
      </c>
    </row>
    <row r="56" spans="1:7" ht="16.5" customHeight="1">
      <c r="A56" s="26">
        <v>38</v>
      </c>
      <c r="B56" s="27" t="s">
        <v>101</v>
      </c>
      <c r="C56" s="28" t="s">
        <v>102</v>
      </c>
      <c r="D56" s="29" t="s">
        <v>16</v>
      </c>
      <c r="E56" s="30">
        <v>20</v>
      </c>
      <c r="F56" s="30">
        <v>0</v>
      </c>
      <c r="G56" s="31">
        <f>E56*F56</f>
        <v>0</v>
      </c>
    </row>
    <row r="57" spans="1:7" ht="16.5" customHeight="1">
      <c r="A57" s="26">
        <v>39</v>
      </c>
      <c r="B57" s="27" t="s">
        <v>103</v>
      </c>
      <c r="C57" s="28" t="s">
        <v>104</v>
      </c>
      <c r="D57" s="29" t="s">
        <v>16</v>
      </c>
      <c r="E57" s="30">
        <v>20</v>
      </c>
      <c r="F57" s="30">
        <v>0</v>
      </c>
      <c r="G57" s="31">
        <f>E57*F57</f>
        <v>0</v>
      </c>
    </row>
    <row r="58" spans="1:7" ht="16.5" customHeight="1">
      <c r="A58" s="26">
        <v>40</v>
      </c>
      <c r="B58" s="27" t="s">
        <v>105</v>
      </c>
      <c r="C58" s="28" t="s">
        <v>106</v>
      </c>
      <c r="D58" s="29" t="s">
        <v>107</v>
      </c>
      <c r="E58" s="30">
        <v>0</v>
      </c>
      <c r="F58" s="30">
        <v>0</v>
      </c>
      <c r="G58" s="31">
        <f>E58*F58</f>
        <v>0</v>
      </c>
    </row>
    <row r="59" spans="1:7" ht="16.5" customHeight="1">
      <c r="A59" s="192"/>
      <c r="B59" s="38" t="s">
        <v>108</v>
      </c>
      <c r="C59" s="39" t="s">
        <v>109</v>
      </c>
      <c r="D59" s="193"/>
      <c r="E59" s="194"/>
      <c r="F59" s="195"/>
      <c r="G59" s="43">
        <f>SUM(G8:G58)</f>
        <v>0</v>
      </c>
    </row>
    <row r="60" spans="1:7" ht="16.5" customHeight="1">
      <c r="A60" s="20" t="s">
        <v>11</v>
      </c>
      <c r="B60" s="21" t="s">
        <v>110</v>
      </c>
      <c r="C60" s="22" t="s">
        <v>111</v>
      </c>
      <c r="D60" s="183"/>
      <c r="E60" s="184"/>
      <c r="F60" s="184"/>
      <c r="G60" s="185"/>
    </row>
    <row r="61" spans="1:7" ht="16.5" customHeight="1">
      <c r="A61" s="26">
        <v>41</v>
      </c>
      <c r="B61" s="27" t="s">
        <v>112</v>
      </c>
      <c r="C61" s="28" t="s">
        <v>113</v>
      </c>
      <c r="D61" s="29" t="s">
        <v>114</v>
      </c>
      <c r="E61" s="30">
        <v>1.30814000000026</v>
      </c>
      <c r="F61" s="30">
        <v>0</v>
      </c>
      <c r="G61" s="31">
        <f aca="true" t="shared" si="1" ref="G61:G66">E61*F61</f>
        <v>0</v>
      </c>
    </row>
    <row r="62" spans="1:7" ht="16.5" customHeight="1">
      <c r="A62" s="26">
        <v>42</v>
      </c>
      <c r="B62" s="27" t="s">
        <v>115</v>
      </c>
      <c r="C62" s="28" t="s">
        <v>116</v>
      </c>
      <c r="D62" s="29" t="s">
        <v>114</v>
      </c>
      <c r="E62" s="30">
        <v>3.92442000000077</v>
      </c>
      <c r="F62" s="30">
        <v>0</v>
      </c>
      <c r="G62" s="31">
        <f t="shared" si="1"/>
        <v>0</v>
      </c>
    </row>
    <row r="63" spans="1:7" ht="16.5" customHeight="1">
      <c r="A63" s="26">
        <v>43</v>
      </c>
      <c r="B63" s="27" t="s">
        <v>117</v>
      </c>
      <c r="C63" s="28" t="s">
        <v>118</v>
      </c>
      <c r="D63" s="29" t="s">
        <v>114</v>
      </c>
      <c r="E63" s="30">
        <v>1.30814000000026</v>
      </c>
      <c r="F63" s="30">
        <v>0</v>
      </c>
      <c r="G63" s="31">
        <f t="shared" si="1"/>
        <v>0</v>
      </c>
    </row>
    <row r="64" spans="1:7" ht="16.5" customHeight="1">
      <c r="A64" s="26">
        <v>44</v>
      </c>
      <c r="B64" s="27" t="s">
        <v>119</v>
      </c>
      <c r="C64" s="28" t="s">
        <v>120</v>
      </c>
      <c r="D64" s="29" t="s">
        <v>114</v>
      </c>
      <c r="E64" s="30">
        <v>15.6976800000031</v>
      </c>
      <c r="F64" s="30">
        <v>0</v>
      </c>
      <c r="G64" s="31">
        <f t="shared" si="1"/>
        <v>0</v>
      </c>
    </row>
    <row r="65" spans="1:7" ht="16.5" customHeight="1">
      <c r="A65" s="26">
        <v>45</v>
      </c>
      <c r="B65" s="27" t="s">
        <v>121</v>
      </c>
      <c r="C65" s="28" t="s">
        <v>122</v>
      </c>
      <c r="D65" s="29" t="s">
        <v>114</v>
      </c>
      <c r="E65" s="30">
        <v>1.30814000000026</v>
      </c>
      <c r="F65" s="30">
        <v>0</v>
      </c>
      <c r="G65" s="31">
        <f t="shared" si="1"/>
        <v>0</v>
      </c>
    </row>
    <row r="66" spans="1:7" ht="16.5" customHeight="1">
      <c r="A66" s="26">
        <v>46</v>
      </c>
      <c r="B66" s="27" t="s">
        <v>123</v>
      </c>
      <c r="C66" s="28" t="s">
        <v>124</v>
      </c>
      <c r="D66" s="29" t="s">
        <v>114</v>
      </c>
      <c r="E66" s="30">
        <v>1.30814000000026</v>
      </c>
      <c r="F66" s="30">
        <v>0</v>
      </c>
      <c r="G66" s="31">
        <f t="shared" si="1"/>
        <v>0</v>
      </c>
    </row>
    <row r="67" spans="1:7" ht="16.5" customHeight="1">
      <c r="A67" s="192"/>
      <c r="B67" s="38" t="s">
        <v>108</v>
      </c>
      <c r="C67" s="39" t="s">
        <v>125</v>
      </c>
      <c r="D67" s="193"/>
      <c r="E67" s="194"/>
      <c r="F67" s="195"/>
      <c r="G67" s="43">
        <f>SUM(G61:G66)</f>
        <v>0</v>
      </c>
    </row>
    <row r="68" spans="1:7" ht="15">
      <c r="A68" s="196"/>
      <c r="B68" s="49"/>
      <c r="C68" s="50" t="s">
        <v>145</v>
      </c>
      <c r="D68" s="197"/>
      <c r="E68" s="198"/>
      <c r="F68" s="198"/>
      <c r="G68" s="53"/>
    </row>
    <row r="69" spans="1:7" ht="15">
      <c r="A69" s="115"/>
      <c r="B69" s="115"/>
      <c r="C69" s="45" t="s">
        <v>130</v>
      </c>
      <c r="D69" s="46" t="s">
        <v>16</v>
      </c>
      <c r="E69" s="47">
        <v>33</v>
      </c>
      <c r="F69" s="116">
        <v>0</v>
      </c>
      <c r="G69" s="116">
        <f>E69*F69</f>
        <v>0</v>
      </c>
    </row>
    <row r="70" spans="1:7" ht="15">
      <c r="A70" s="115"/>
      <c r="B70" s="115"/>
      <c r="C70" s="45" t="s">
        <v>131</v>
      </c>
      <c r="D70" s="46" t="s">
        <v>141</v>
      </c>
      <c r="E70" s="47">
        <v>3</v>
      </c>
      <c r="F70" s="116">
        <v>0</v>
      </c>
      <c r="G70" s="116">
        <f aca="true" t="shared" si="2" ref="G70:G81">E70*F70</f>
        <v>0</v>
      </c>
    </row>
    <row r="71" spans="1:7" ht="15">
      <c r="A71" s="199"/>
      <c r="B71" s="199"/>
      <c r="C71" s="45" t="s">
        <v>132</v>
      </c>
      <c r="D71" s="46" t="s">
        <v>16</v>
      </c>
      <c r="E71" s="115">
        <v>99</v>
      </c>
      <c r="F71" s="116">
        <v>0</v>
      </c>
      <c r="G71" s="116">
        <f t="shared" si="2"/>
        <v>0</v>
      </c>
    </row>
    <row r="72" spans="1:7" ht="15">
      <c r="A72" s="115"/>
      <c r="B72" s="115"/>
      <c r="C72" s="45" t="s">
        <v>133</v>
      </c>
      <c r="D72" s="46" t="s">
        <v>141</v>
      </c>
      <c r="E72" s="115">
        <v>12</v>
      </c>
      <c r="F72" s="116">
        <v>0</v>
      </c>
      <c r="G72" s="116">
        <f t="shared" si="2"/>
        <v>0</v>
      </c>
    </row>
    <row r="73" spans="1:7" ht="15">
      <c r="A73" s="115"/>
      <c r="B73" s="115"/>
      <c r="C73" s="45" t="s">
        <v>142</v>
      </c>
      <c r="D73" s="46" t="s">
        <v>141</v>
      </c>
      <c r="E73" s="115">
        <v>12</v>
      </c>
      <c r="F73" s="116">
        <v>0</v>
      </c>
      <c r="G73" s="116">
        <f t="shared" si="2"/>
        <v>0</v>
      </c>
    </row>
    <row r="74" spans="1:7" ht="15">
      <c r="A74" s="115"/>
      <c r="B74" s="115"/>
      <c r="C74" s="45" t="s">
        <v>134</v>
      </c>
      <c r="D74" s="46" t="s">
        <v>141</v>
      </c>
      <c r="E74" s="115">
        <v>40</v>
      </c>
      <c r="F74" s="116">
        <v>0</v>
      </c>
      <c r="G74" s="116">
        <f t="shared" si="2"/>
        <v>0</v>
      </c>
    </row>
    <row r="75" spans="1:7" ht="15">
      <c r="A75" s="115"/>
      <c r="B75" s="115"/>
      <c r="C75" s="45" t="s">
        <v>144</v>
      </c>
      <c r="D75" s="46" t="s">
        <v>141</v>
      </c>
      <c r="E75" s="115">
        <v>12</v>
      </c>
      <c r="F75" s="116">
        <v>0</v>
      </c>
      <c r="G75" s="116">
        <f t="shared" si="2"/>
        <v>0</v>
      </c>
    </row>
    <row r="76" spans="1:7" ht="15">
      <c r="A76" s="115"/>
      <c r="B76" s="115"/>
      <c r="C76" s="45" t="s">
        <v>135</v>
      </c>
      <c r="D76" s="46" t="s">
        <v>141</v>
      </c>
      <c r="E76" s="115">
        <v>40</v>
      </c>
      <c r="F76" s="116">
        <v>0</v>
      </c>
      <c r="G76" s="116">
        <f t="shared" si="2"/>
        <v>0</v>
      </c>
    </row>
    <row r="77" spans="1:7" ht="15">
      <c r="A77" s="115"/>
      <c r="B77" s="115"/>
      <c r="C77" s="45" t="s">
        <v>136</v>
      </c>
      <c r="D77" s="46" t="s">
        <v>141</v>
      </c>
      <c r="E77" s="115">
        <v>12</v>
      </c>
      <c r="F77" s="116">
        <v>0</v>
      </c>
      <c r="G77" s="116">
        <f t="shared" si="2"/>
        <v>0</v>
      </c>
    </row>
    <row r="78" spans="1:7" ht="15">
      <c r="A78" s="115"/>
      <c r="B78" s="115"/>
      <c r="C78" s="45" t="s">
        <v>137</v>
      </c>
      <c r="D78" s="46" t="s">
        <v>141</v>
      </c>
      <c r="E78" s="115">
        <v>7</v>
      </c>
      <c r="F78" s="116">
        <v>0</v>
      </c>
      <c r="G78" s="116">
        <f t="shared" si="2"/>
        <v>0</v>
      </c>
    </row>
    <row r="79" spans="1:7" ht="15">
      <c r="A79" s="115"/>
      <c r="B79" s="115"/>
      <c r="C79" s="45" t="s">
        <v>138</v>
      </c>
      <c r="D79" s="46" t="s">
        <v>141</v>
      </c>
      <c r="E79" s="115">
        <v>24</v>
      </c>
      <c r="F79" s="116">
        <v>0</v>
      </c>
      <c r="G79" s="116">
        <f t="shared" si="2"/>
        <v>0</v>
      </c>
    </row>
    <row r="80" spans="1:7" ht="15">
      <c r="A80" s="115"/>
      <c r="B80" s="115"/>
      <c r="C80" s="45" t="s">
        <v>139</v>
      </c>
      <c r="D80" s="46" t="s">
        <v>143</v>
      </c>
      <c r="E80" s="115">
        <v>1</v>
      </c>
      <c r="F80" s="116">
        <v>0</v>
      </c>
      <c r="G80" s="116">
        <f t="shared" si="2"/>
        <v>0</v>
      </c>
    </row>
    <row r="81" spans="1:7" ht="15">
      <c r="A81" s="115"/>
      <c r="B81" s="115"/>
      <c r="C81" s="45" t="s">
        <v>140</v>
      </c>
      <c r="D81" s="46" t="s">
        <v>143</v>
      </c>
      <c r="E81" s="115">
        <v>1</v>
      </c>
      <c r="F81" s="116">
        <v>0</v>
      </c>
      <c r="G81" s="116">
        <f t="shared" si="2"/>
        <v>0</v>
      </c>
    </row>
    <row r="82" spans="1:7" ht="15">
      <c r="A82" s="200"/>
      <c r="B82" s="201" t="s">
        <v>108</v>
      </c>
      <c r="C82" s="202" t="s">
        <v>145</v>
      </c>
      <c r="D82" s="202"/>
      <c r="E82" s="202"/>
      <c r="F82" s="202"/>
      <c r="G82" s="203">
        <f>SUM(G69:G81)</f>
        <v>0</v>
      </c>
    </row>
    <row r="83" spans="1:7" ht="15">
      <c r="A83" s="200"/>
      <c r="B83" s="262" t="s">
        <v>172</v>
      </c>
      <c r="C83" s="262"/>
      <c r="D83" s="202"/>
      <c r="E83" s="202"/>
      <c r="F83" s="202"/>
      <c r="G83" s="203">
        <f>G82+G67+G59</f>
        <v>0</v>
      </c>
    </row>
  </sheetData>
  <mergeCells count="17">
    <mergeCell ref="B83:C83"/>
    <mergeCell ref="C54:D54"/>
    <mergeCell ref="C15:D15"/>
    <mergeCell ref="C17:D17"/>
    <mergeCell ref="C19:D19"/>
    <mergeCell ref="C20:D20"/>
    <mergeCell ref="C22:D22"/>
    <mergeCell ref="C26:D26"/>
    <mergeCell ref="C28:D28"/>
    <mergeCell ref="C50:D50"/>
    <mergeCell ref="C52:D52"/>
    <mergeCell ref="C14:D14"/>
    <mergeCell ref="A1:G1"/>
    <mergeCell ref="A3:B3"/>
    <mergeCell ref="A4:B4"/>
    <mergeCell ref="E4:G4"/>
    <mergeCell ref="C10:D10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J18" sqref="J18"/>
    </sheetView>
  </sheetViews>
  <sheetFormatPr defaultColWidth="9.140625" defaultRowHeight="15"/>
  <cols>
    <col min="1" max="1" width="5.57421875" style="150" customWidth="1"/>
    <col min="2" max="2" width="12.57421875" style="150" customWidth="1"/>
    <col min="3" max="3" width="40.140625" style="150" customWidth="1"/>
    <col min="4" max="4" width="6.8515625" style="150" customWidth="1"/>
    <col min="5" max="5" width="8.421875" style="150" customWidth="1"/>
    <col min="6" max="16384" width="9.00390625" style="150" customWidth="1"/>
  </cols>
  <sheetData>
    <row r="1" spans="1:7" ht="15.75">
      <c r="A1" s="265" t="s">
        <v>0</v>
      </c>
      <c r="B1" s="265"/>
      <c r="C1" s="265"/>
      <c r="D1" s="265"/>
      <c r="E1" s="265"/>
      <c r="F1" s="265"/>
      <c r="G1" s="265"/>
    </row>
    <row r="2" spans="1:7" ht="15.75" thickBot="1">
      <c r="A2" s="131"/>
      <c r="B2" s="123"/>
      <c r="C2" s="124"/>
      <c r="D2" s="124"/>
      <c r="E2" s="125"/>
      <c r="F2" s="124"/>
      <c r="G2" s="124"/>
    </row>
    <row r="3" spans="1:7" ht="15.75" thickTop="1">
      <c r="A3" s="266" t="s">
        <v>1</v>
      </c>
      <c r="B3" s="267"/>
      <c r="C3" s="126" t="s">
        <v>165</v>
      </c>
      <c r="D3" s="151"/>
      <c r="E3" s="127" t="s">
        <v>2</v>
      </c>
      <c r="F3" s="128" t="s">
        <v>128</v>
      </c>
      <c r="G3" s="152"/>
    </row>
    <row r="4" spans="1:7" ht="15.75" thickBot="1">
      <c r="A4" s="268" t="s">
        <v>3</v>
      </c>
      <c r="B4" s="269"/>
      <c r="C4" s="129" t="s">
        <v>171</v>
      </c>
      <c r="D4" s="153"/>
      <c r="E4" s="270"/>
      <c r="F4" s="271"/>
      <c r="G4" s="272"/>
    </row>
    <row r="5" spans="1:7" ht="15.75" thickTop="1">
      <c r="A5" s="130"/>
      <c r="B5" s="131"/>
      <c r="C5" s="131"/>
      <c r="D5" s="131"/>
      <c r="E5" s="154"/>
      <c r="F5" s="131"/>
      <c r="G5" s="131"/>
    </row>
    <row r="6" spans="1:7" ht="16.5" customHeight="1">
      <c r="A6" s="132" t="s">
        <v>4</v>
      </c>
      <c r="B6" s="133" t="s">
        <v>5</v>
      </c>
      <c r="C6" s="133" t="s">
        <v>6</v>
      </c>
      <c r="D6" s="133" t="s">
        <v>7</v>
      </c>
      <c r="E6" s="134" t="s">
        <v>8</v>
      </c>
      <c r="F6" s="133" t="s">
        <v>9</v>
      </c>
      <c r="G6" s="135" t="s">
        <v>10</v>
      </c>
    </row>
    <row r="7" spans="1:7" ht="16.5" customHeight="1">
      <c r="A7" s="136" t="s">
        <v>11</v>
      </c>
      <c r="B7" s="137" t="s">
        <v>12</v>
      </c>
      <c r="C7" s="138" t="s">
        <v>13</v>
      </c>
      <c r="D7" s="155"/>
      <c r="E7" s="156"/>
      <c r="F7" s="156"/>
      <c r="G7" s="157"/>
    </row>
    <row r="8" spans="1:7" ht="16.5" customHeight="1">
      <c r="A8" s="117">
        <v>1</v>
      </c>
      <c r="B8" s="118" t="s">
        <v>14</v>
      </c>
      <c r="C8" s="119" t="s">
        <v>15</v>
      </c>
      <c r="D8" s="120" t="s">
        <v>16</v>
      </c>
      <c r="E8" s="121">
        <v>89</v>
      </c>
      <c r="F8" s="121">
        <v>0</v>
      </c>
      <c r="G8" s="122">
        <f>E8*F8</f>
        <v>0</v>
      </c>
    </row>
    <row r="9" spans="1:7" ht="16.5" customHeight="1">
      <c r="A9" s="117">
        <v>2</v>
      </c>
      <c r="B9" s="118" t="s">
        <v>17</v>
      </c>
      <c r="C9" s="119" t="s">
        <v>18</v>
      </c>
      <c r="D9" s="158" t="s">
        <v>16</v>
      </c>
      <c r="E9" s="159">
        <v>113</v>
      </c>
      <c r="F9" s="159">
        <v>0</v>
      </c>
      <c r="G9" s="160">
        <f>E9*F9</f>
        <v>0</v>
      </c>
    </row>
    <row r="10" spans="1:7" ht="16.5" customHeight="1" hidden="1">
      <c r="A10" s="139"/>
      <c r="B10" s="140"/>
      <c r="C10" s="263" t="s">
        <v>199</v>
      </c>
      <c r="D10" s="264"/>
      <c r="E10" s="161">
        <v>113</v>
      </c>
      <c r="F10" s="162"/>
      <c r="G10" s="163"/>
    </row>
    <row r="11" spans="1:7" ht="16.5" customHeight="1">
      <c r="A11" s="117">
        <v>3</v>
      </c>
      <c r="B11" s="118" t="s">
        <v>19</v>
      </c>
      <c r="C11" s="119" t="s">
        <v>20</v>
      </c>
      <c r="D11" s="120" t="s">
        <v>16</v>
      </c>
      <c r="E11" s="121">
        <v>20</v>
      </c>
      <c r="F11" s="121">
        <v>0</v>
      </c>
      <c r="G11" s="122">
        <f>E11*F11</f>
        <v>0</v>
      </c>
    </row>
    <row r="12" spans="1:7" ht="16.5" customHeight="1">
      <c r="A12" s="117">
        <v>4</v>
      </c>
      <c r="B12" s="118" t="s">
        <v>21</v>
      </c>
      <c r="C12" s="119" t="s">
        <v>22</v>
      </c>
      <c r="D12" s="120" t="s">
        <v>16</v>
      </c>
      <c r="E12" s="121">
        <v>20</v>
      </c>
      <c r="F12" s="121">
        <v>0</v>
      </c>
      <c r="G12" s="122">
        <f>E12*F12</f>
        <v>0</v>
      </c>
    </row>
    <row r="13" spans="1:7" ht="16.5" customHeight="1">
      <c r="A13" s="117">
        <v>5</v>
      </c>
      <c r="B13" s="118" t="s">
        <v>23</v>
      </c>
      <c r="C13" s="119" t="s">
        <v>24</v>
      </c>
      <c r="D13" s="120" t="s">
        <v>16</v>
      </c>
      <c r="E13" s="121">
        <v>64</v>
      </c>
      <c r="F13" s="121">
        <v>0</v>
      </c>
      <c r="G13" s="122">
        <f>E13*F13</f>
        <v>0</v>
      </c>
    </row>
    <row r="14" spans="1:7" ht="16.5" customHeight="1" hidden="1">
      <c r="A14" s="139"/>
      <c r="B14" s="140"/>
      <c r="C14" s="263" t="s">
        <v>25</v>
      </c>
      <c r="D14" s="264"/>
      <c r="E14" s="161">
        <v>14</v>
      </c>
      <c r="F14" s="162"/>
      <c r="G14" s="163"/>
    </row>
    <row r="15" spans="1:7" ht="16.5" customHeight="1" hidden="1">
      <c r="A15" s="139"/>
      <c r="B15" s="140"/>
      <c r="C15" s="263" t="s">
        <v>26</v>
      </c>
      <c r="D15" s="264"/>
      <c r="E15" s="161">
        <v>50</v>
      </c>
      <c r="F15" s="162"/>
      <c r="G15" s="163"/>
    </row>
    <row r="16" spans="1:7" ht="16.5" customHeight="1">
      <c r="A16" s="117">
        <v>6</v>
      </c>
      <c r="B16" s="118" t="s">
        <v>27</v>
      </c>
      <c r="C16" s="119" t="s">
        <v>28</v>
      </c>
      <c r="D16" s="120" t="s">
        <v>16</v>
      </c>
      <c r="E16" s="121">
        <v>25</v>
      </c>
      <c r="F16" s="121">
        <v>0</v>
      </c>
      <c r="G16" s="122">
        <f>E16*F16</f>
        <v>0</v>
      </c>
    </row>
    <row r="17" spans="1:7" ht="16.5" customHeight="1" hidden="1">
      <c r="A17" s="139"/>
      <c r="B17" s="140"/>
      <c r="C17" s="263" t="s">
        <v>29</v>
      </c>
      <c r="D17" s="264"/>
      <c r="E17" s="161">
        <v>25</v>
      </c>
      <c r="F17" s="162"/>
      <c r="G17" s="163"/>
    </row>
    <row r="18" spans="1:7" ht="16.5" customHeight="1">
      <c r="A18" s="117">
        <v>7</v>
      </c>
      <c r="B18" s="118" t="s">
        <v>30</v>
      </c>
      <c r="C18" s="119" t="s">
        <v>31</v>
      </c>
      <c r="D18" s="158" t="s">
        <v>16</v>
      </c>
      <c r="E18" s="159">
        <v>109</v>
      </c>
      <c r="F18" s="159">
        <v>0</v>
      </c>
      <c r="G18" s="160">
        <f>E18*F18</f>
        <v>0</v>
      </c>
    </row>
    <row r="19" spans="1:7" ht="16.5" customHeight="1" hidden="1">
      <c r="A19" s="139"/>
      <c r="B19" s="140"/>
      <c r="C19" s="263" t="s">
        <v>32</v>
      </c>
      <c r="D19" s="264"/>
      <c r="E19" s="161">
        <v>34</v>
      </c>
      <c r="F19" s="162"/>
      <c r="G19" s="163"/>
    </row>
    <row r="20" spans="1:7" ht="16.5" customHeight="1" hidden="1">
      <c r="A20" s="139"/>
      <c r="B20" s="140"/>
      <c r="C20" s="263" t="s">
        <v>33</v>
      </c>
      <c r="D20" s="264"/>
      <c r="E20" s="161">
        <v>75</v>
      </c>
      <c r="F20" s="162"/>
      <c r="G20" s="163"/>
    </row>
    <row r="21" spans="1:7" ht="16.5" customHeight="1">
      <c r="A21" s="117">
        <v>8</v>
      </c>
      <c r="B21" s="118" t="s">
        <v>34</v>
      </c>
      <c r="C21" s="119" t="s">
        <v>35</v>
      </c>
      <c r="D21" s="120" t="s">
        <v>16</v>
      </c>
      <c r="E21" s="121">
        <v>4</v>
      </c>
      <c r="F21" s="121">
        <v>0</v>
      </c>
      <c r="G21" s="122">
        <f>E21*F21</f>
        <v>0</v>
      </c>
    </row>
    <row r="22" spans="1:7" ht="16.5" customHeight="1" hidden="1">
      <c r="A22" s="139"/>
      <c r="B22" s="140"/>
      <c r="C22" s="263" t="s">
        <v>36</v>
      </c>
      <c r="D22" s="264"/>
      <c r="E22" s="161">
        <v>4</v>
      </c>
      <c r="F22" s="162"/>
      <c r="G22" s="163"/>
    </row>
    <row r="23" spans="1:7" ht="16.5" customHeight="1">
      <c r="A23" s="117">
        <v>9</v>
      </c>
      <c r="B23" s="118" t="s">
        <v>38</v>
      </c>
      <c r="C23" s="119" t="s">
        <v>39</v>
      </c>
      <c r="D23" s="120" t="s">
        <v>16</v>
      </c>
      <c r="E23" s="121">
        <v>20</v>
      </c>
      <c r="F23" s="121">
        <v>0</v>
      </c>
      <c r="G23" s="122">
        <f>E23*F23</f>
        <v>0</v>
      </c>
    </row>
    <row r="24" spans="1:7" ht="16.5" customHeight="1">
      <c r="A24" s="117">
        <v>10</v>
      </c>
      <c r="B24" s="118" t="s">
        <v>40</v>
      </c>
      <c r="C24" s="119" t="s">
        <v>41</v>
      </c>
      <c r="D24" s="120" t="s">
        <v>16</v>
      </c>
      <c r="E24" s="121">
        <v>20</v>
      </c>
      <c r="F24" s="121">
        <v>0</v>
      </c>
      <c r="G24" s="122">
        <f>E24*F24</f>
        <v>0</v>
      </c>
    </row>
    <row r="25" spans="1:7" ht="16.5" customHeight="1">
      <c r="A25" s="117">
        <v>11</v>
      </c>
      <c r="B25" s="118" t="s">
        <v>42</v>
      </c>
      <c r="C25" s="119" t="s">
        <v>43</v>
      </c>
      <c r="D25" s="120" t="s">
        <v>16</v>
      </c>
      <c r="E25" s="121">
        <v>89</v>
      </c>
      <c r="F25" s="121">
        <v>0</v>
      </c>
      <c r="G25" s="122">
        <f>E25*F25</f>
        <v>0</v>
      </c>
    </row>
    <row r="26" spans="1:7" ht="16.5" customHeight="1" hidden="1">
      <c r="A26" s="139"/>
      <c r="B26" s="140"/>
      <c r="C26" s="263" t="s">
        <v>44</v>
      </c>
      <c r="D26" s="264"/>
      <c r="E26" s="161">
        <v>89</v>
      </c>
      <c r="F26" s="162"/>
      <c r="G26" s="163"/>
    </row>
    <row r="27" spans="1:7" ht="16.5" customHeight="1">
      <c r="A27" s="117">
        <v>12</v>
      </c>
      <c r="B27" s="118" t="s">
        <v>45</v>
      </c>
      <c r="C27" s="119" t="s">
        <v>46</v>
      </c>
      <c r="D27" s="120" t="s">
        <v>16</v>
      </c>
      <c r="E27" s="121">
        <v>109</v>
      </c>
      <c r="F27" s="121">
        <v>0</v>
      </c>
      <c r="G27" s="122">
        <f>E27*F27</f>
        <v>0</v>
      </c>
    </row>
    <row r="28" spans="1:7" ht="16.5" customHeight="1" hidden="1">
      <c r="A28" s="139"/>
      <c r="B28" s="140"/>
      <c r="C28" s="263" t="s">
        <v>47</v>
      </c>
      <c r="D28" s="264"/>
      <c r="E28" s="161">
        <v>109</v>
      </c>
      <c r="F28" s="162"/>
      <c r="G28" s="163"/>
    </row>
    <row r="29" spans="1:7" ht="16.5" customHeight="1">
      <c r="A29" s="117">
        <v>13</v>
      </c>
      <c r="B29" s="118" t="s">
        <v>48</v>
      </c>
      <c r="C29" s="119" t="s">
        <v>49</v>
      </c>
      <c r="D29" s="120" t="s">
        <v>16</v>
      </c>
      <c r="E29" s="121">
        <v>44</v>
      </c>
      <c r="F29" s="121">
        <v>0</v>
      </c>
      <c r="G29" s="122">
        <f aca="true" t="shared" si="0" ref="G29:G49">E29*F29</f>
        <v>0</v>
      </c>
    </row>
    <row r="30" spans="1:7" ht="16.5" customHeight="1">
      <c r="A30" s="117">
        <v>14</v>
      </c>
      <c r="B30" s="118" t="s">
        <v>50</v>
      </c>
      <c r="C30" s="119" t="s">
        <v>51</v>
      </c>
      <c r="D30" s="120" t="s">
        <v>52</v>
      </c>
      <c r="E30" s="121">
        <v>24</v>
      </c>
      <c r="F30" s="121">
        <v>0</v>
      </c>
      <c r="G30" s="122">
        <f t="shared" si="0"/>
        <v>0</v>
      </c>
    </row>
    <row r="31" spans="1:7" ht="16.5" customHeight="1">
      <c r="A31" s="117">
        <v>15</v>
      </c>
      <c r="B31" s="118" t="s">
        <v>53</v>
      </c>
      <c r="C31" s="119" t="s">
        <v>54</v>
      </c>
      <c r="D31" s="120" t="s">
        <v>52</v>
      </c>
      <c r="E31" s="121">
        <v>24</v>
      </c>
      <c r="F31" s="121">
        <v>0</v>
      </c>
      <c r="G31" s="122">
        <f t="shared" si="0"/>
        <v>0</v>
      </c>
    </row>
    <row r="32" spans="1:7" ht="16.5" customHeight="1">
      <c r="A32" s="117">
        <v>16</v>
      </c>
      <c r="B32" s="118" t="s">
        <v>55</v>
      </c>
      <c r="C32" s="119" t="s">
        <v>56</v>
      </c>
      <c r="D32" s="120" t="s">
        <v>52</v>
      </c>
      <c r="E32" s="121">
        <v>1</v>
      </c>
      <c r="F32" s="121">
        <v>0</v>
      </c>
      <c r="G32" s="122">
        <f t="shared" si="0"/>
        <v>0</v>
      </c>
    </row>
    <row r="33" spans="1:7" ht="16.5" customHeight="1">
      <c r="A33" s="117">
        <v>17</v>
      </c>
      <c r="B33" s="118" t="s">
        <v>57</v>
      </c>
      <c r="C33" s="119" t="s">
        <v>58</v>
      </c>
      <c r="D33" s="120" t="s">
        <v>52</v>
      </c>
      <c r="E33" s="121">
        <v>1</v>
      </c>
      <c r="F33" s="121">
        <v>0</v>
      </c>
      <c r="G33" s="122">
        <f t="shared" si="0"/>
        <v>0</v>
      </c>
    </row>
    <row r="34" spans="1:7" ht="16.5" customHeight="1">
      <c r="A34" s="117">
        <v>18</v>
      </c>
      <c r="B34" s="118" t="s">
        <v>59</v>
      </c>
      <c r="C34" s="119" t="s">
        <v>60</v>
      </c>
      <c r="D34" s="120" t="s">
        <v>52</v>
      </c>
      <c r="E34" s="121">
        <v>1</v>
      </c>
      <c r="F34" s="121">
        <v>0</v>
      </c>
      <c r="G34" s="122">
        <f t="shared" si="0"/>
        <v>0</v>
      </c>
    </row>
    <row r="35" spans="1:7" ht="16.5" customHeight="1">
      <c r="A35" s="117">
        <v>20</v>
      </c>
      <c r="B35" s="118" t="s">
        <v>61</v>
      </c>
      <c r="C35" s="119" t="s">
        <v>62</v>
      </c>
      <c r="D35" s="120" t="s">
        <v>52</v>
      </c>
      <c r="E35" s="121">
        <v>3</v>
      </c>
      <c r="F35" s="121">
        <v>0</v>
      </c>
      <c r="G35" s="122">
        <f t="shared" si="0"/>
        <v>0</v>
      </c>
    </row>
    <row r="36" spans="1:7" ht="16.5" customHeight="1">
      <c r="A36" s="117">
        <v>21</v>
      </c>
      <c r="B36" s="118" t="s">
        <v>63</v>
      </c>
      <c r="C36" s="119" t="s">
        <v>64</v>
      </c>
      <c r="D36" s="120" t="s">
        <v>52</v>
      </c>
      <c r="E36" s="121">
        <v>6</v>
      </c>
      <c r="F36" s="121">
        <v>0</v>
      </c>
      <c r="G36" s="122">
        <f t="shared" si="0"/>
        <v>0</v>
      </c>
    </row>
    <row r="37" spans="1:7" ht="16.5" customHeight="1">
      <c r="A37" s="117">
        <v>22</v>
      </c>
      <c r="B37" s="118" t="s">
        <v>65</v>
      </c>
      <c r="C37" s="119" t="s">
        <v>66</v>
      </c>
      <c r="D37" s="120" t="s">
        <v>52</v>
      </c>
      <c r="E37" s="121">
        <v>1</v>
      </c>
      <c r="F37" s="121">
        <v>0</v>
      </c>
      <c r="G37" s="122">
        <f t="shared" si="0"/>
        <v>0</v>
      </c>
    </row>
    <row r="38" spans="1:7" ht="16.5" customHeight="1">
      <c r="A38" s="117">
        <v>23</v>
      </c>
      <c r="B38" s="118" t="s">
        <v>67</v>
      </c>
      <c r="C38" s="119" t="s">
        <v>68</v>
      </c>
      <c r="D38" s="120" t="s">
        <v>52</v>
      </c>
      <c r="E38" s="121">
        <v>24</v>
      </c>
      <c r="F38" s="121">
        <v>0</v>
      </c>
      <c r="G38" s="122">
        <f t="shared" si="0"/>
        <v>0</v>
      </c>
    </row>
    <row r="39" spans="1:7" ht="16.5" customHeight="1">
      <c r="A39" s="117">
        <v>24</v>
      </c>
      <c r="B39" s="118" t="s">
        <v>69</v>
      </c>
      <c r="C39" s="119" t="s">
        <v>70</v>
      </c>
      <c r="D39" s="120" t="s">
        <v>52</v>
      </c>
      <c r="E39" s="121">
        <v>24</v>
      </c>
      <c r="F39" s="121">
        <v>0</v>
      </c>
      <c r="G39" s="122">
        <f t="shared" si="0"/>
        <v>0</v>
      </c>
    </row>
    <row r="40" spans="1:7" ht="16.5" customHeight="1">
      <c r="A40" s="117">
        <v>25</v>
      </c>
      <c r="B40" s="118" t="s">
        <v>71</v>
      </c>
      <c r="C40" s="119" t="s">
        <v>72</v>
      </c>
      <c r="D40" s="120" t="s">
        <v>16</v>
      </c>
      <c r="E40" s="121">
        <v>242</v>
      </c>
      <c r="F40" s="121">
        <v>0</v>
      </c>
      <c r="G40" s="122">
        <f t="shared" si="0"/>
        <v>0</v>
      </c>
    </row>
    <row r="41" spans="1:7" ht="16.5" customHeight="1">
      <c r="A41" s="117">
        <v>26</v>
      </c>
      <c r="B41" s="118" t="s">
        <v>73</v>
      </c>
      <c r="C41" s="119" t="s">
        <v>74</v>
      </c>
      <c r="D41" s="120" t="s">
        <v>16</v>
      </c>
      <c r="E41" s="121">
        <v>20</v>
      </c>
      <c r="F41" s="121">
        <v>0</v>
      </c>
      <c r="G41" s="122">
        <f t="shared" si="0"/>
        <v>0</v>
      </c>
    </row>
    <row r="42" spans="1:7" ht="16.5" customHeight="1">
      <c r="A42" s="117">
        <v>27</v>
      </c>
      <c r="B42" s="118" t="s">
        <v>75</v>
      </c>
      <c r="C42" s="119" t="s">
        <v>76</v>
      </c>
      <c r="D42" s="120" t="s">
        <v>16</v>
      </c>
      <c r="E42" s="121">
        <v>262</v>
      </c>
      <c r="F42" s="121">
        <v>0</v>
      </c>
      <c r="G42" s="122">
        <f t="shared" si="0"/>
        <v>0</v>
      </c>
    </row>
    <row r="43" spans="1:7" ht="16.5" customHeight="1">
      <c r="A43" s="117">
        <v>28</v>
      </c>
      <c r="B43" s="118" t="s">
        <v>77</v>
      </c>
      <c r="C43" s="119" t="s">
        <v>78</v>
      </c>
      <c r="D43" s="120" t="s">
        <v>52</v>
      </c>
      <c r="E43" s="121">
        <v>8</v>
      </c>
      <c r="F43" s="121">
        <v>0</v>
      </c>
      <c r="G43" s="122">
        <f t="shared" si="0"/>
        <v>0</v>
      </c>
    </row>
    <row r="44" spans="1:7" ht="16.5" customHeight="1">
      <c r="A44" s="117">
        <v>29</v>
      </c>
      <c r="B44" s="118" t="s">
        <v>79</v>
      </c>
      <c r="C44" s="119" t="s">
        <v>80</v>
      </c>
      <c r="D44" s="120" t="s">
        <v>52</v>
      </c>
      <c r="E44" s="121">
        <v>8</v>
      </c>
      <c r="F44" s="121">
        <v>0</v>
      </c>
      <c r="G44" s="122">
        <f t="shared" si="0"/>
        <v>0</v>
      </c>
    </row>
    <row r="45" spans="1:7" ht="16.5" customHeight="1">
      <c r="A45" s="117">
        <v>30</v>
      </c>
      <c r="B45" s="118" t="s">
        <v>81</v>
      </c>
      <c r="C45" s="119" t="s">
        <v>82</v>
      </c>
      <c r="D45" s="120" t="s">
        <v>52</v>
      </c>
      <c r="E45" s="121">
        <v>3</v>
      </c>
      <c r="F45" s="121">
        <v>0</v>
      </c>
      <c r="G45" s="122">
        <f t="shared" si="0"/>
        <v>0</v>
      </c>
    </row>
    <row r="46" spans="1:7" ht="16.5" customHeight="1">
      <c r="A46" s="117">
        <v>31</v>
      </c>
      <c r="B46" s="118" t="s">
        <v>83</v>
      </c>
      <c r="C46" s="119" t="s">
        <v>84</v>
      </c>
      <c r="D46" s="120" t="s">
        <v>16</v>
      </c>
      <c r="E46" s="121">
        <v>30</v>
      </c>
      <c r="F46" s="121">
        <v>0</v>
      </c>
      <c r="G46" s="122">
        <f t="shared" si="0"/>
        <v>0</v>
      </c>
    </row>
    <row r="47" spans="1:7" ht="16.5" customHeight="1">
      <c r="A47" s="117">
        <v>32</v>
      </c>
      <c r="B47" s="118" t="s">
        <v>85</v>
      </c>
      <c r="C47" s="119" t="s">
        <v>86</v>
      </c>
      <c r="D47" s="120" t="s">
        <v>87</v>
      </c>
      <c r="E47" s="121">
        <v>1</v>
      </c>
      <c r="F47" s="121">
        <v>0</v>
      </c>
      <c r="G47" s="122">
        <f t="shared" si="0"/>
        <v>0</v>
      </c>
    </row>
    <row r="48" spans="1:7" ht="16.5" customHeight="1">
      <c r="A48" s="117">
        <v>33</v>
      </c>
      <c r="B48" s="118" t="s">
        <v>88</v>
      </c>
      <c r="C48" s="119" t="s">
        <v>89</v>
      </c>
      <c r="D48" s="120" t="s">
        <v>16</v>
      </c>
      <c r="E48" s="121">
        <v>12</v>
      </c>
      <c r="F48" s="121">
        <v>0</v>
      </c>
      <c r="G48" s="122">
        <f t="shared" si="0"/>
        <v>0</v>
      </c>
    </row>
    <row r="49" spans="1:7" ht="16.5" customHeight="1">
      <c r="A49" s="117">
        <v>34</v>
      </c>
      <c r="B49" s="118" t="s">
        <v>90</v>
      </c>
      <c r="C49" s="119" t="s">
        <v>91</v>
      </c>
      <c r="D49" s="120" t="s">
        <v>16</v>
      </c>
      <c r="E49" s="121">
        <v>76</v>
      </c>
      <c r="F49" s="121">
        <v>0</v>
      </c>
      <c r="G49" s="122">
        <f t="shared" si="0"/>
        <v>0</v>
      </c>
    </row>
    <row r="50" spans="1:7" ht="16.5" customHeight="1" hidden="1">
      <c r="A50" s="139"/>
      <c r="B50" s="140"/>
      <c r="C50" s="263" t="s">
        <v>92</v>
      </c>
      <c r="D50" s="264"/>
      <c r="E50" s="161">
        <v>76</v>
      </c>
      <c r="F50" s="162"/>
      <c r="G50" s="163"/>
    </row>
    <row r="51" spans="1:7" ht="16.5" customHeight="1">
      <c r="A51" s="117">
        <v>35</v>
      </c>
      <c r="B51" s="118" t="s">
        <v>93</v>
      </c>
      <c r="C51" s="119" t="s">
        <v>94</v>
      </c>
      <c r="D51" s="120" t="s">
        <v>16</v>
      </c>
      <c r="E51" s="121">
        <v>63</v>
      </c>
      <c r="F51" s="121">
        <v>0</v>
      </c>
      <c r="G51" s="122">
        <f>E51*F51</f>
        <v>0</v>
      </c>
    </row>
    <row r="52" spans="1:7" ht="16.5" customHeight="1" hidden="1">
      <c r="A52" s="139"/>
      <c r="B52" s="140"/>
      <c r="C52" s="263" t="s">
        <v>95</v>
      </c>
      <c r="D52" s="264"/>
      <c r="E52" s="161">
        <v>63</v>
      </c>
      <c r="F52" s="162"/>
      <c r="G52" s="163"/>
    </row>
    <row r="53" spans="1:7" ht="16.5" customHeight="1">
      <c r="A53" s="117">
        <v>36</v>
      </c>
      <c r="B53" s="118" t="s">
        <v>96</v>
      </c>
      <c r="C53" s="119" t="s">
        <v>97</v>
      </c>
      <c r="D53" s="120" t="s">
        <v>16</v>
      </c>
      <c r="E53" s="121">
        <v>45</v>
      </c>
      <c r="F53" s="121">
        <v>0</v>
      </c>
      <c r="G53" s="122">
        <f>E53*F53</f>
        <v>0</v>
      </c>
    </row>
    <row r="54" spans="1:7" ht="16.5" customHeight="1" hidden="1">
      <c r="A54" s="139"/>
      <c r="B54" s="140"/>
      <c r="C54" s="263" t="s">
        <v>98</v>
      </c>
      <c r="D54" s="264"/>
      <c r="E54" s="161">
        <v>45</v>
      </c>
      <c r="F54" s="162"/>
      <c r="G54" s="163"/>
    </row>
    <row r="55" spans="1:7" ht="16.5" customHeight="1">
      <c r="A55" s="117">
        <v>37</v>
      </c>
      <c r="B55" s="118" t="s">
        <v>99</v>
      </c>
      <c r="C55" s="119" t="s">
        <v>100</v>
      </c>
      <c r="D55" s="120" t="s">
        <v>16</v>
      </c>
      <c r="E55" s="121">
        <v>4</v>
      </c>
      <c r="F55" s="121">
        <v>0</v>
      </c>
      <c r="G55" s="122">
        <f>E55*F55</f>
        <v>0</v>
      </c>
    </row>
    <row r="56" spans="1:7" ht="16.5" customHeight="1">
      <c r="A56" s="117">
        <v>38</v>
      </c>
      <c r="B56" s="118" t="s">
        <v>101</v>
      </c>
      <c r="C56" s="119" t="s">
        <v>102</v>
      </c>
      <c r="D56" s="120" t="s">
        <v>16</v>
      </c>
      <c r="E56" s="121">
        <v>20</v>
      </c>
      <c r="F56" s="121">
        <v>0</v>
      </c>
      <c r="G56" s="122">
        <f>E56*F56</f>
        <v>0</v>
      </c>
    </row>
    <row r="57" spans="1:7" ht="16.5" customHeight="1">
      <c r="A57" s="117">
        <v>39</v>
      </c>
      <c r="B57" s="118" t="s">
        <v>103</v>
      </c>
      <c r="C57" s="119" t="s">
        <v>104</v>
      </c>
      <c r="D57" s="120" t="s">
        <v>16</v>
      </c>
      <c r="E57" s="121">
        <v>20</v>
      </c>
      <c r="F57" s="121">
        <v>0</v>
      </c>
      <c r="G57" s="122">
        <f>E57*F57</f>
        <v>0</v>
      </c>
    </row>
    <row r="58" spans="1:7" ht="16.5" customHeight="1">
      <c r="A58" s="117">
        <v>40</v>
      </c>
      <c r="B58" s="118" t="s">
        <v>105</v>
      </c>
      <c r="C58" s="119" t="s">
        <v>106</v>
      </c>
      <c r="D58" s="120" t="s">
        <v>107</v>
      </c>
      <c r="E58" s="121">
        <v>0</v>
      </c>
      <c r="F58" s="121">
        <v>0</v>
      </c>
      <c r="G58" s="122">
        <f>E58*F58</f>
        <v>0</v>
      </c>
    </row>
    <row r="59" spans="1:7" ht="16.5" customHeight="1">
      <c r="A59" s="164"/>
      <c r="B59" s="141" t="s">
        <v>108</v>
      </c>
      <c r="C59" s="142" t="s">
        <v>109</v>
      </c>
      <c r="D59" s="165"/>
      <c r="E59" s="166"/>
      <c r="F59" s="167"/>
      <c r="G59" s="143">
        <f>SUM(G8:G58)</f>
        <v>0</v>
      </c>
    </row>
    <row r="60" spans="1:7" ht="16.5" customHeight="1">
      <c r="A60" s="136" t="s">
        <v>11</v>
      </c>
      <c r="B60" s="137" t="s">
        <v>110</v>
      </c>
      <c r="C60" s="138" t="s">
        <v>111</v>
      </c>
      <c r="D60" s="155"/>
      <c r="E60" s="156"/>
      <c r="F60" s="156"/>
      <c r="G60" s="157"/>
    </row>
    <row r="61" spans="1:7" ht="16.5" customHeight="1">
      <c r="A61" s="117">
        <v>41</v>
      </c>
      <c r="B61" s="118" t="s">
        <v>112</v>
      </c>
      <c r="C61" s="119" t="s">
        <v>113</v>
      </c>
      <c r="D61" s="120" t="s">
        <v>114</v>
      </c>
      <c r="E61" s="121">
        <v>1.30814000000026</v>
      </c>
      <c r="F61" s="121">
        <v>0</v>
      </c>
      <c r="G61" s="122">
        <f aca="true" t="shared" si="1" ref="G61:G66">E61*F61</f>
        <v>0</v>
      </c>
    </row>
    <row r="62" spans="1:7" ht="16.5" customHeight="1">
      <c r="A62" s="117">
        <v>42</v>
      </c>
      <c r="B62" s="118" t="s">
        <v>115</v>
      </c>
      <c r="C62" s="119" t="s">
        <v>116</v>
      </c>
      <c r="D62" s="120" t="s">
        <v>114</v>
      </c>
      <c r="E62" s="121">
        <v>3.92442000000077</v>
      </c>
      <c r="F62" s="121">
        <v>0</v>
      </c>
      <c r="G62" s="122">
        <f t="shared" si="1"/>
        <v>0</v>
      </c>
    </row>
    <row r="63" spans="1:7" ht="16.5" customHeight="1">
      <c r="A63" s="117">
        <v>43</v>
      </c>
      <c r="B63" s="118" t="s">
        <v>117</v>
      </c>
      <c r="C63" s="119" t="s">
        <v>118</v>
      </c>
      <c r="D63" s="120" t="s">
        <v>114</v>
      </c>
      <c r="E63" s="121">
        <v>1.30814000000026</v>
      </c>
      <c r="F63" s="121">
        <v>0</v>
      </c>
      <c r="G63" s="122">
        <f t="shared" si="1"/>
        <v>0</v>
      </c>
    </row>
    <row r="64" spans="1:7" ht="16.5" customHeight="1">
      <c r="A64" s="117">
        <v>44</v>
      </c>
      <c r="B64" s="118" t="s">
        <v>119</v>
      </c>
      <c r="C64" s="119" t="s">
        <v>120</v>
      </c>
      <c r="D64" s="120" t="s">
        <v>114</v>
      </c>
      <c r="E64" s="121">
        <v>15.6976800000031</v>
      </c>
      <c r="F64" s="121">
        <v>0</v>
      </c>
      <c r="G64" s="122">
        <f t="shared" si="1"/>
        <v>0</v>
      </c>
    </row>
    <row r="65" spans="1:7" ht="16.5" customHeight="1">
      <c r="A65" s="117">
        <v>45</v>
      </c>
      <c r="B65" s="118" t="s">
        <v>121</v>
      </c>
      <c r="C65" s="119" t="s">
        <v>122</v>
      </c>
      <c r="D65" s="120" t="s">
        <v>114</v>
      </c>
      <c r="E65" s="121">
        <v>1.30814000000026</v>
      </c>
      <c r="F65" s="121">
        <v>0</v>
      </c>
      <c r="G65" s="122">
        <f t="shared" si="1"/>
        <v>0</v>
      </c>
    </row>
    <row r="66" spans="1:7" ht="16.5" customHeight="1">
      <c r="A66" s="117">
        <v>46</v>
      </c>
      <c r="B66" s="118" t="s">
        <v>123</v>
      </c>
      <c r="C66" s="119" t="s">
        <v>124</v>
      </c>
      <c r="D66" s="120" t="s">
        <v>114</v>
      </c>
      <c r="E66" s="121">
        <v>1.30814000000026</v>
      </c>
      <c r="F66" s="121">
        <v>0</v>
      </c>
      <c r="G66" s="122">
        <f t="shared" si="1"/>
        <v>0</v>
      </c>
    </row>
    <row r="67" spans="1:7" ht="16.5" customHeight="1">
      <c r="A67" s="164"/>
      <c r="B67" s="141" t="s">
        <v>108</v>
      </c>
      <c r="C67" s="142" t="s">
        <v>125</v>
      </c>
      <c r="D67" s="165"/>
      <c r="E67" s="166"/>
      <c r="F67" s="167"/>
      <c r="G67" s="143">
        <f>SUM(G61:G66)</f>
        <v>0</v>
      </c>
    </row>
    <row r="68" spans="1:7" ht="15">
      <c r="A68" s="168"/>
      <c r="B68" s="144"/>
      <c r="C68" s="145" t="s">
        <v>145</v>
      </c>
      <c r="D68" s="169"/>
      <c r="E68" s="170"/>
      <c r="F68" s="170"/>
      <c r="G68" s="146"/>
    </row>
    <row r="69" spans="1:7" ht="15">
      <c r="A69" s="171"/>
      <c r="B69" s="171"/>
      <c r="C69" s="147" t="s">
        <v>130</v>
      </c>
      <c r="D69" s="148" t="s">
        <v>16</v>
      </c>
      <c r="E69" s="149">
        <v>33</v>
      </c>
      <c r="F69" s="172">
        <v>0</v>
      </c>
      <c r="G69" s="172">
        <f>E69*F69</f>
        <v>0</v>
      </c>
    </row>
    <row r="70" spans="1:7" ht="15">
      <c r="A70" s="171"/>
      <c r="B70" s="171"/>
      <c r="C70" s="147" t="s">
        <v>131</v>
      </c>
      <c r="D70" s="148" t="s">
        <v>141</v>
      </c>
      <c r="E70" s="149">
        <v>3</v>
      </c>
      <c r="F70" s="172">
        <v>0</v>
      </c>
      <c r="G70" s="172">
        <f aca="true" t="shared" si="2" ref="G70:G81">E70*F70</f>
        <v>0</v>
      </c>
    </row>
    <row r="71" spans="1:7" ht="15">
      <c r="A71" s="171"/>
      <c r="B71" s="171"/>
      <c r="C71" s="147" t="s">
        <v>132</v>
      </c>
      <c r="D71" s="148" t="s">
        <v>16</v>
      </c>
      <c r="E71" s="171">
        <v>99</v>
      </c>
      <c r="F71" s="172">
        <v>0</v>
      </c>
      <c r="G71" s="172">
        <f t="shared" si="2"/>
        <v>0</v>
      </c>
    </row>
    <row r="72" spans="1:7" ht="15">
      <c r="A72" s="171"/>
      <c r="B72" s="171"/>
      <c r="C72" s="147" t="s">
        <v>133</v>
      </c>
      <c r="D72" s="148" t="s">
        <v>141</v>
      </c>
      <c r="E72" s="171">
        <v>12</v>
      </c>
      <c r="F72" s="172">
        <v>0</v>
      </c>
      <c r="G72" s="172">
        <f t="shared" si="2"/>
        <v>0</v>
      </c>
    </row>
    <row r="73" spans="1:7" ht="15">
      <c r="A73" s="171"/>
      <c r="B73" s="171"/>
      <c r="C73" s="147" t="s">
        <v>142</v>
      </c>
      <c r="D73" s="148" t="s">
        <v>141</v>
      </c>
      <c r="E73" s="171">
        <v>12</v>
      </c>
      <c r="F73" s="172">
        <v>0</v>
      </c>
      <c r="G73" s="172">
        <f t="shared" si="2"/>
        <v>0</v>
      </c>
    </row>
    <row r="74" spans="1:7" ht="15">
      <c r="A74" s="171"/>
      <c r="B74" s="171"/>
      <c r="C74" s="147" t="s">
        <v>134</v>
      </c>
      <c r="D74" s="148" t="s">
        <v>141</v>
      </c>
      <c r="E74" s="171">
        <v>40</v>
      </c>
      <c r="F74" s="172">
        <v>0</v>
      </c>
      <c r="G74" s="172">
        <f t="shared" si="2"/>
        <v>0</v>
      </c>
    </row>
    <row r="75" spans="1:7" ht="15">
      <c r="A75" s="171"/>
      <c r="B75" s="171"/>
      <c r="C75" s="147" t="s">
        <v>144</v>
      </c>
      <c r="D75" s="148" t="s">
        <v>141</v>
      </c>
      <c r="E75" s="171">
        <v>12</v>
      </c>
      <c r="F75" s="172">
        <v>0</v>
      </c>
      <c r="G75" s="172">
        <f t="shared" si="2"/>
        <v>0</v>
      </c>
    </row>
    <row r="76" spans="1:7" ht="15">
      <c r="A76" s="171"/>
      <c r="B76" s="171"/>
      <c r="C76" s="147" t="s">
        <v>135</v>
      </c>
      <c r="D76" s="148" t="s">
        <v>141</v>
      </c>
      <c r="E76" s="171">
        <v>40</v>
      </c>
      <c r="F76" s="172">
        <v>0</v>
      </c>
      <c r="G76" s="172">
        <f t="shared" si="2"/>
        <v>0</v>
      </c>
    </row>
    <row r="77" spans="1:7" ht="15">
      <c r="A77" s="171"/>
      <c r="B77" s="171"/>
      <c r="C77" s="147" t="s">
        <v>136</v>
      </c>
      <c r="D77" s="148" t="s">
        <v>141</v>
      </c>
      <c r="E77" s="171">
        <v>12</v>
      </c>
      <c r="F77" s="172">
        <v>0</v>
      </c>
      <c r="G77" s="172">
        <f t="shared" si="2"/>
        <v>0</v>
      </c>
    </row>
    <row r="78" spans="1:7" ht="15">
      <c r="A78" s="171"/>
      <c r="B78" s="171"/>
      <c r="C78" s="147" t="s">
        <v>137</v>
      </c>
      <c r="D78" s="148" t="s">
        <v>141</v>
      </c>
      <c r="E78" s="171">
        <v>7</v>
      </c>
      <c r="F78" s="172">
        <v>0</v>
      </c>
      <c r="G78" s="172">
        <f t="shared" si="2"/>
        <v>0</v>
      </c>
    </row>
    <row r="79" spans="1:7" ht="15">
      <c r="A79" s="171"/>
      <c r="B79" s="171"/>
      <c r="C79" s="147" t="s">
        <v>138</v>
      </c>
      <c r="D79" s="148" t="s">
        <v>141</v>
      </c>
      <c r="E79" s="171">
        <v>24</v>
      </c>
      <c r="F79" s="172">
        <v>0</v>
      </c>
      <c r="G79" s="172">
        <f t="shared" si="2"/>
        <v>0</v>
      </c>
    </row>
    <row r="80" spans="1:7" ht="15">
      <c r="A80" s="171"/>
      <c r="B80" s="171"/>
      <c r="C80" s="147" t="s">
        <v>139</v>
      </c>
      <c r="D80" s="148" t="s">
        <v>143</v>
      </c>
      <c r="E80" s="171">
        <v>1</v>
      </c>
      <c r="F80" s="172">
        <v>0</v>
      </c>
      <c r="G80" s="172">
        <f t="shared" si="2"/>
        <v>0</v>
      </c>
    </row>
    <row r="81" spans="1:7" ht="15">
      <c r="A81" s="171"/>
      <c r="B81" s="171"/>
      <c r="C81" s="147" t="s">
        <v>140</v>
      </c>
      <c r="D81" s="148" t="s">
        <v>143</v>
      </c>
      <c r="E81" s="171">
        <v>1</v>
      </c>
      <c r="F81" s="172">
        <v>0</v>
      </c>
      <c r="G81" s="172">
        <f t="shared" si="2"/>
        <v>0</v>
      </c>
    </row>
    <row r="82" spans="1:7" ht="15">
      <c r="A82" s="173"/>
      <c r="B82" s="174" t="s">
        <v>108</v>
      </c>
      <c r="C82" s="175" t="s">
        <v>145</v>
      </c>
      <c r="D82" s="175"/>
      <c r="E82" s="175"/>
      <c r="F82" s="175"/>
      <c r="G82" s="176">
        <f>SUM(G69:G81)</f>
        <v>0</v>
      </c>
    </row>
    <row r="83" spans="1:7" ht="15">
      <c r="A83" s="173"/>
      <c r="B83" s="273" t="s">
        <v>172</v>
      </c>
      <c r="C83" s="273"/>
      <c r="D83" s="175"/>
      <c r="E83" s="175"/>
      <c r="F83" s="175"/>
      <c r="G83" s="176">
        <f>G82+G67+G59</f>
        <v>0</v>
      </c>
    </row>
  </sheetData>
  <mergeCells count="17">
    <mergeCell ref="B83:C83"/>
    <mergeCell ref="C54:D54"/>
    <mergeCell ref="C15:D15"/>
    <mergeCell ref="C17:D17"/>
    <mergeCell ref="C19:D19"/>
    <mergeCell ref="C20:D20"/>
    <mergeCell ref="C22:D22"/>
    <mergeCell ref="C26:D26"/>
    <mergeCell ref="C28:D28"/>
    <mergeCell ref="C50:D50"/>
    <mergeCell ref="C52:D52"/>
    <mergeCell ref="C14:D14"/>
    <mergeCell ref="A1:G1"/>
    <mergeCell ref="A3:B3"/>
    <mergeCell ref="A4:B4"/>
    <mergeCell ref="E4:G4"/>
    <mergeCell ref="C10:D10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 topLeftCell="A1">
      <selection activeCell="K58" sqref="K58"/>
    </sheetView>
  </sheetViews>
  <sheetFormatPr defaultColWidth="9.140625" defaultRowHeight="15"/>
  <cols>
    <col min="1" max="1" width="5.8515625" style="150" customWidth="1"/>
    <col min="2" max="2" width="12.57421875" style="150" customWidth="1"/>
    <col min="3" max="3" width="36.57421875" style="150" customWidth="1"/>
    <col min="4" max="4" width="6.28125" style="150" customWidth="1"/>
    <col min="5" max="6" width="9.00390625" style="150" customWidth="1"/>
    <col min="7" max="7" width="10.140625" style="150" customWidth="1"/>
    <col min="8" max="16384" width="9.00390625" style="150" customWidth="1"/>
  </cols>
  <sheetData>
    <row r="1" spans="1:7" ht="15.75">
      <c r="A1" s="265" t="s">
        <v>0</v>
      </c>
      <c r="B1" s="265"/>
      <c r="C1" s="265"/>
      <c r="D1" s="265"/>
      <c r="E1" s="265"/>
      <c r="F1" s="265"/>
      <c r="G1" s="265"/>
    </row>
    <row r="2" spans="1:7" ht="15.75" thickBot="1">
      <c r="A2" s="131"/>
      <c r="B2" s="123"/>
      <c r="C2" s="124"/>
      <c r="D2" s="124"/>
      <c r="E2" s="125"/>
      <c r="F2" s="124"/>
      <c r="G2" s="124"/>
    </row>
    <row r="3" spans="1:7" ht="15.75" thickTop="1">
      <c r="A3" s="266" t="s">
        <v>1</v>
      </c>
      <c r="B3" s="267"/>
      <c r="C3" s="126" t="s">
        <v>166</v>
      </c>
      <c r="D3" s="151"/>
      <c r="E3" s="127" t="s">
        <v>2</v>
      </c>
      <c r="F3" s="128" t="s">
        <v>129</v>
      </c>
      <c r="G3" s="152"/>
    </row>
    <row r="4" spans="1:7" ht="15.75" thickBot="1">
      <c r="A4" s="268" t="s">
        <v>3</v>
      </c>
      <c r="B4" s="269"/>
      <c r="C4" s="129" t="s">
        <v>170</v>
      </c>
      <c r="D4" s="153"/>
      <c r="E4" s="270"/>
      <c r="F4" s="271"/>
      <c r="G4" s="272"/>
    </row>
    <row r="5" spans="1:7" ht="15.75" thickTop="1">
      <c r="A5" s="130"/>
      <c r="B5" s="131"/>
      <c r="C5" s="131"/>
      <c r="D5" s="131"/>
      <c r="E5" s="154"/>
      <c r="F5" s="131"/>
      <c r="G5" s="131"/>
    </row>
    <row r="6" spans="1:7" ht="16.5" customHeight="1">
      <c r="A6" s="132" t="s">
        <v>4</v>
      </c>
      <c r="B6" s="133" t="s">
        <v>5</v>
      </c>
      <c r="C6" s="133" t="s">
        <v>6</v>
      </c>
      <c r="D6" s="133" t="s">
        <v>7</v>
      </c>
      <c r="E6" s="134" t="s">
        <v>8</v>
      </c>
      <c r="F6" s="133" t="s">
        <v>9</v>
      </c>
      <c r="G6" s="135" t="s">
        <v>10</v>
      </c>
    </row>
    <row r="7" spans="1:7" ht="16.5" customHeight="1">
      <c r="A7" s="136" t="s">
        <v>11</v>
      </c>
      <c r="B7" s="137" t="s">
        <v>12</v>
      </c>
      <c r="C7" s="138" t="s">
        <v>13</v>
      </c>
      <c r="D7" s="155"/>
      <c r="E7" s="156"/>
      <c r="F7" s="156"/>
      <c r="G7" s="157"/>
    </row>
    <row r="8" spans="1:7" ht="16.5" customHeight="1">
      <c r="A8" s="117">
        <v>1</v>
      </c>
      <c r="B8" s="118" t="s">
        <v>14</v>
      </c>
      <c r="C8" s="119" t="s">
        <v>15</v>
      </c>
      <c r="D8" s="120" t="s">
        <v>16</v>
      </c>
      <c r="E8" s="121">
        <v>89</v>
      </c>
      <c r="F8" s="121">
        <v>0</v>
      </c>
      <c r="G8" s="122">
        <f>E8*F8</f>
        <v>0</v>
      </c>
    </row>
    <row r="9" spans="1:7" ht="16.5" customHeight="1">
      <c r="A9" s="117">
        <v>2</v>
      </c>
      <c r="B9" s="118" t="s">
        <v>17</v>
      </c>
      <c r="C9" s="119" t="s">
        <v>18</v>
      </c>
      <c r="D9" s="158" t="s">
        <v>16</v>
      </c>
      <c r="E9" s="159">
        <v>113</v>
      </c>
      <c r="F9" s="159">
        <v>0</v>
      </c>
      <c r="G9" s="160">
        <f>E9*F9</f>
        <v>0</v>
      </c>
    </row>
    <row r="10" spans="1:7" ht="16.5" customHeight="1" hidden="1">
      <c r="A10" s="139"/>
      <c r="B10" s="140"/>
      <c r="C10" s="263" t="s">
        <v>199</v>
      </c>
      <c r="D10" s="264"/>
      <c r="E10" s="161">
        <v>113</v>
      </c>
      <c r="F10" s="162"/>
      <c r="G10" s="163"/>
    </row>
    <row r="11" spans="1:7" ht="16.5" customHeight="1">
      <c r="A11" s="117">
        <v>3</v>
      </c>
      <c r="B11" s="118" t="s">
        <v>19</v>
      </c>
      <c r="C11" s="119" t="s">
        <v>20</v>
      </c>
      <c r="D11" s="120" t="s">
        <v>16</v>
      </c>
      <c r="E11" s="121">
        <v>20</v>
      </c>
      <c r="F11" s="121">
        <v>0</v>
      </c>
      <c r="G11" s="122">
        <f>E11*F11</f>
        <v>0</v>
      </c>
    </row>
    <row r="12" spans="1:7" ht="16.5" customHeight="1">
      <c r="A12" s="117">
        <v>4</v>
      </c>
      <c r="B12" s="118" t="s">
        <v>21</v>
      </c>
      <c r="C12" s="119" t="s">
        <v>22</v>
      </c>
      <c r="D12" s="120" t="s">
        <v>16</v>
      </c>
      <c r="E12" s="121">
        <v>20</v>
      </c>
      <c r="F12" s="121">
        <v>0</v>
      </c>
      <c r="G12" s="122">
        <f>E12*F12</f>
        <v>0</v>
      </c>
    </row>
    <row r="13" spans="1:7" ht="16.5" customHeight="1">
      <c r="A13" s="117">
        <v>5</v>
      </c>
      <c r="B13" s="118" t="s">
        <v>23</v>
      </c>
      <c r="C13" s="119" t="s">
        <v>24</v>
      </c>
      <c r="D13" s="120" t="s">
        <v>16</v>
      </c>
      <c r="E13" s="121">
        <v>64</v>
      </c>
      <c r="F13" s="121">
        <v>0</v>
      </c>
      <c r="G13" s="122">
        <f>E13*F13</f>
        <v>0</v>
      </c>
    </row>
    <row r="14" spans="1:7" ht="16.5" customHeight="1" hidden="1">
      <c r="A14" s="139"/>
      <c r="B14" s="140"/>
      <c r="C14" s="263" t="s">
        <v>25</v>
      </c>
      <c r="D14" s="264"/>
      <c r="E14" s="161">
        <v>14</v>
      </c>
      <c r="F14" s="162"/>
      <c r="G14" s="163"/>
    </row>
    <row r="15" spans="1:7" ht="16.5" customHeight="1" hidden="1">
      <c r="A15" s="139"/>
      <c r="B15" s="140"/>
      <c r="C15" s="263" t="s">
        <v>26</v>
      </c>
      <c r="D15" s="264"/>
      <c r="E15" s="161">
        <v>50</v>
      </c>
      <c r="F15" s="162"/>
      <c r="G15" s="163"/>
    </row>
    <row r="16" spans="1:7" ht="16.5" customHeight="1">
      <c r="A16" s="117">
        <v>6</v>
      </c>
      <c r="B16" s="118" t="s">
        <v>27</v>
      </c>
      <c r="C16" s="119" t="s">
        <v>28</v>
      </c>
      <c r="D16" s="120" t="s">
        <v>16</v>
      </c>
      <c r="E16" s="121">
        <v>25</v>
      </c>
      <c r="F16" s="121">
        <v>0</v>
      </c>
      <c r="G16" s="122">
        <f>E16*F16</f>
        <v>0</v>
      </c>
    </row>
    <row r="17" spans="1:7" ht="16.5" customHeight="1" hidden="1">
      <c r="A17" s="139"/>
      <c r="B17" s="140"/>
      <c r="C17" s="263" t="s">
        <v>29</v>
      </c>
      <c r="D17" s="264"/>
      <c r="E17" s="161">
        <v>25</v>
      </c>
      <c r="F17" s="162"/>
      <c r="G17" s="163"/>
    </row>
    <row r="18" spans="1:7" ht="16.5" customHeight="1">
      <c r="A18" s="117">
        <v>7</v>
      </c>
      <c r="B18" s="118" t="s">
        <v>30</v>
      </c>
      <c r="C18" s="119" t="s">
        <v>31</v>
      </c>
      <c r="D18" s="158" t="s">
        <v>16</v>
      </c>
      <c r="E18" s="159">
        <v>109</v>
      </c>
      <c r="F18" s="159">
        <v>0</v>
      </c>
      <c r="G18" s="160">
        <f>E18*F18</f>
        <v>0</v>
      </c>
    </row>
    <row r="19" spans="1:7" ht="16.5" customHeight="1" hidden="1">
      <c r="A19" s="139"/>
      <c r="B19" s="140"/>
      <c r="C19" s="263" t="s">
        <v>32</v>
      </c>
      <c r="D19" s="264"/>
      <c r="E19" s="161">
        <v>34</v>
      </c>
      <c r="F19" s="162"/>
      <c r="G19" s="163"/>
    </row>
    <row r="20" spans="1:7" ht="16.5" customHeight="1" hidden="1">
      <c r="A20" s="139"/>
      <c r="B20" s="140"/>
      <c r="C20" s="263" t="s">
        <v>33</v>
      </c>
      <c r="D20" s="264"/>
      <c r="E20" s="161">
        <v>75</v>
      </c>
      <c r="F20" s="162"/>
      <c r="G20" s="163"/>
    </row>
    <row r="21" spans="1:7" ht="16.5" customHeight="1">
      <c r="A21" s="117">
        <v>8</v>
      </c>
      <c r="B21" s="118" t="s">
        <v>34</v>
      </c>
      <c r="C21" s="119" t="s">
        <v>35</v>
      </c>
      <c r="D21" s="120" t="s">
        <v>16</v>
      </c>
      <c r="E21" s="121">
        <v>6</v>
      </c>
      <c r="F21" s="121">
        <v>0</v>
      </c>
      <c r="G21" s="122">
        <f>E21*F21</f>
        <v>0</v>
      </c>
    </row>
    <row r="22" spans="1:7" ht="16.5" customHeight="1" hidden="1">
      <c r="A22" s="139"/>
      <c r="B22" s="140"/>
      <c r="C22" s="263" t="s">
        <v>36</v>
      </c>
      <c r="D22" s="264"/>
      <c r="E22" s="161">
        <v>4</v>
      </c>
      <c r="F22" s="162"/>
      <c r="G22" s="163"/>
    </row>
    <row r="23" spans="1:7" ht="16.5" customHeight="1" hidden="1">
      <c r="A23" s="139"/>
      <c r="B23" s="140"/>
      <c r="C23" s="263" t="s">
        <v>37</v>
      </c>
      <c r="D23" s="264"/>
      <c r="E23" s="161">
        <v>2</v>
      </c>
      <c r="F23" s="162"/>
      <c r="G23" s="163"/>
    </row>
    <row r="24" spans="1:7" ht="16.5" customHeight="1">
      <c r="A24" s="117">
        <v>9</v>
      </c>
      <c r="B24" s="118" t="s">
        <v>38</v>
      </c>
      <c r="C24" s="119" t="s">
        <v>39</v>
      </c>
      <c r="D24" s="120" t="s">
        <v>16</v>
      </c>
      <c r="E24" s="121">
        <v>20</v>
      </c>
      <c r="F24" s="121">
        <v>0</v>
      </c>
      <c r="G24" s="122">
        <f>E24*F24</f>
        <v>0</v>
      </c>
    </row>
    <row r="25" spans="1:7" ht="16.5" customHeight="1">
      <c r="A25" s="117">
        <v>10</v>
      </c>
      <c r="B25" s="118" t="s">
        <v>40</v>
      </c>
      <c r="C25" s="119" t="s">
        <v>41</v>
      </c>
      <c r="D25" s="120" t="s">
        <v>16</v>
      </c>
      <c r="E25" s="121">
        <v>20</v>
      </c>
      <c r="F25" s="121">
        <v>0</v>
      </c>
      <c r="G25" s="122">
        <f>E25*F25</f>
        <v>0</v>
      </c>
    </row>
    <row r="26" spans="1:7" ht="16.5" customHeight="1">
      <c r="A26" s="117">
        <v>11</v>
      </c>
      <c r="B26" s="118" t="s">
        <v>42</v>
      </c>
      <c r="C26" s="119" t="s">
        <v>43</v>
      </c>
      <c r="D26" s="120" t="s">
        <v>16</v>
      </c>
      <c r="E26" s="121">
        <v>89</v>
      </c>
      <c r="F26" s="121">
        <v>0</v>
      </c>
      <c r="G26" s="122">
        <f>E26*F26</f>
        <v>0</v>
      </c>
    </row>
    <row r="27" spans="1:7" ht="16.5" customHeight="1" hidden="1">
      <c r="A27" s="139"/>
      <c r="B27" s="140"/>
      <c r="C27" s="263" t="s">
        <v>44</v>
      </c>
      <c r="D27" s="264"/>
      <c r="E27" s="161">
        <v>89</v>
      </c>
      <c r="F27" s="162"/>
      <c r="G27" s="163"/>
    </row>
    <row r="28" spans="1:7" ht="16.5" customHeight="1">
      <c r="A28" s="117">
        <v>12</v>
      </c>
      <c r="B28" s="118" t="s">
        <v>45</v>
      </c>
      <c r="C28" s="119" t="s">
        <v>46</v>
      </c>
      <c r="D28" s="120" t="s">
        <v>16</v>
      </c>
      <c r="E28" s="121">
        <v>109</v>
      </c>
      <c r="F28" s="121">
        <v>0</v>
      </c>
      <c r="G28" s="122">
        <f>E28*F28</f>
        <v>0</v>
      </c>
    </row>
    <row r="29" spans="1:7" ht="16.5" customHeight="1" hidden="1">
      <c r="A29" s="139"/>
      <c r="B29" s="140"/>
      <c r="C29" s="263" t="s">
        <v>47</v>
      </c>
      <c r="D29" s="264"/>
      <c r="E29" s="161">
        <v>109</v>
      </c>
      <c r="F29" s="162"/>
      <c r="G29" s="163"/>
    </row>
    <row r="30" spans="1:7" ht="16.5" customHeight="1">
      <c r="A30" s="117">
        <v>13</v>
      </c>
      <c r="B30" s="118" t="s">
        <v>48</v>
      </c>
      <c r="C30" s="119" t="s">
        <v>49</v>
      </c>
      <c r="D30" s="120" t="s">
        <v>16</v>
      </c>
      <c r="E30" s="121">
        <v>44</v>
      </c>
      <c r="F30" s="121">
        <v>0</v>
      </c>
      <c r="G30" s="122">
        <f aca="true" t="shared" si="0" ref="G30:G50">E30*F30</f>
        <v>0</v>
      </c>
    </row>
    <row r="31" spans="1:7" ht="16.5" customHeight="1">
      <c r="A31" s="117">
        <v>14</v>
      </c>
      <c r="B31" s="118" t="s">
        <v>50</v>
      </c>
      <c r="C31" s="119" t="s">
        <v>51</v>
      </c>
      <c r="D31" s="120" t="s">
        <v>52</v>
      </c>
      <c r="E31" s="121">
        <v>24</v>
      </c>
      <c r="F31" s="121">
        <v>0</v>
      </c>
      <c r="G31" s="122">
        <f t="shared" si="0"/>
        <v>0</v>
      </c>
    </row>
    <row r="32" spans="1:7" ht="16.5" customHeight="1">
      <c r="A32" s="117">
        <v>15</v>
      </c>
      <c r="B32" s="118" t="s">
        <v>53</v>
      </c>
      <c r="C32" s="119" t="s">
        <v>54</v>
      </c>
      <c r="D32" s="120" t="s">
        <v>52</v>
      </c>
      <c r="E32" s="121">
        <v>24</v>
      </c>
      <c r="F32" s="121">
        <v>0</v>
      </c>
      <c r="G32" s="122">
        <f t="shared" si="0"/>
        <v>0</v>
      </c>
    </row>
    <row r="33" spans="1:7" ht="16.5" customHeight="1">
      <c r="A33" s="117">
        <v>16</v>
      </c>
      <c r="B33" s="118" t="s">
        <v>55</v>
      </c>
      <c r="C33" s="119" t="s">
        <v>56</v>
      </c>
      <c r="D33" s="120" t="s">
        <v>52</v>
      </c>
      <c r="E33" s="121">
        <v>1</v>
      </c>
      <c r="F33" s="121">
        <v>0</v>
      </c>
      <c r="G33" s="122">
        <f t="shared" si="0"/>
        <v>0</v>
      </c>
    </row>
    <row r="34" spans="1:7" ht="16.5" customHeight="1">
      <c r="A34" s="117">
        <v>17</v>
      </c>
      <c r="B34" s="118" t="s">
        <v>57</v>
      </c>
      <c r="C34" s="119" t="s">
        <v>58</v>
      </c>
      <c r="D34" s="120" t="s">
        <v>52</v>
      </c>
      <c r="E34" s="121">
        <v>1</v>
      </c>
      <c r="F34" s="121">
        <v>0</v>
      </c>
      <c r="G34" s="122">
        <f t="shared" si="0"/>
        <v>0</v>
      </c>
    </row>
    <row r="35" spans="1:7" ht="16.5" customHeight="1">
      <c r="A35" s="117">
        <v>18</v>
      </c>
      <c r="B35" s="118" t="s">
        <v>59</v>
      </c>
      <c r="C35" s="119" t="s">
        <v>60</v>
      </c>
      <c r="D35" s="120" t="s">
        <v>52</v>
      </c>
      <c r="E35" s="121">
        <v>1</v>
      </c>
      <c r="F35" s="121">
        <v>0</v>
      </c>
      <c r="G35" s="122">
        <f t="shared" si="0"/>
        <v>0</v>
      </c>
    </row>
    <row r="36" spans="1:7" ht="16.5" customHeight="1">
      <c r="A36" s="117">
        <v>20</v>
      </c>
      <c r="B36" s="118" t="s">
        <v>61</v>
      </c>
      <c r="C36" s="119" t="s">
        <v>62</v>
      </c>
      <c r="D36" s="120" t="s">
        <v>52</v>
      </c>
      <c r="E36" s="121">
        <v>3</v>
      </c>
      <c r="F36" s="121">
        <v>0</v>
      </c>
      <c r="G36" s="122">
        <f t="shared" si="0"/>
        <v>0</v>
      </c>
    </row>
    <row r="37" spans="1:7" ht="16.5" customHeight="1">
      <c r="A37" s="117">
        <v>21</v>
      </c>
      <c r="B37" s="118" t="s">
        <v>63</v>
      </c>
      <c r="C37" s="119" t="s">
        <v>64</v>
      </c>
      <c r="D37" s="120" t="s">
        <v>52</v>
      </c>
      <c r="E37" s="121">
        <v>6</v>
      </c>
      <c r="F37" s="121">
        <v>0</v>
      </c>
      <c r="G37" s="122">
        <f t="shared" si="0"/>
        <v>0</v>
      </c>
    </row>
    <row r="38" spans="1:7" ht="16.5" customHeight="1">
      <c r="A38" s="117">
        <v>22</v>
      </c>
      <c r="B38" s="118" t="s">
        <v>65</v>
      </c>
      <c r="C38" s="119" t="s">
        <v>66</v>
      </c>
      <c r="D38" s="120" t="s">
        <v>52</v>
      </c>
      <c r="E38" s="121">
        <v>1</v>
      </c>
      <c r="F38" s="121">
        <v>0</v>
      </c>
      <c r="G38" s="122">
        <f t="shared" si="0"/>
        <v>0</v>
      </c>
    </row>
    <row r="39" spans="1:7" ht="16.5" customHeight="1">
      <c r="A39" s="117">
        <v>23</v>
      </c>
      <c r="B39" s="118" t="s">
        <v>67</v>
      </c>
      <c r="C39" s="119" t="s">
        <v>68</v>
      </c>
      <c r="D39" s="120" t="s">
        <v>52</v>
      </c>
      <c r="E39" s="121">
        <v>24</v>
      </c>
      <c r="F39" s="121">
        <v>0</v>
      </c>
      <c r="G39" s="122">
        <f t="shared" si="0"/>
        <v>0</v>
      </c>
    </row>
    <row r="40" spans="1:7" ht="16.5" customHeight="1">
      <c r="A40" s="117">
        <v>24</v>
      </c>
      <c r="B40" s="118" t="s">
        <v>69</v>
      </c>
      <c r="C40" s="119" t="s">
        <v>70</v>
      </c>
      <c r="D40" s="120" t="s">
        <v>52</v>
      </c>
      <c r="E40" s="121">
        <v>24</v>
      </c>
      <c r="F40" s="121">
        <v>0</v>
      </c>
      <c r="G40" s="122">
        <f t="shared" si="0"/>
        <v>0</v>
      </c>
    </row>
    <row r="41" spans="1:7" ht="16.5" customHeight="1">
      <c r="A41" s="117">
        <v>25</v>
      </c>
      <c r="B41" s="118" t="s">
        <v>71</v>
      </c>
      <c r="C41" s="119" t="s">
        <v>72</v>
      </c>
      <c r="D41" s="120" t="s">
        <v>16</v>
      </c>
      <c r="E41" s="121">
        <v>242</v>
      </c>
      <c r="F41" s="121">
        <v>0</v>
      </c>
      <c r="G41" s="122">
        <f t="shared" si="0"/>
        <v>0</v>
      </c>
    </row>
    <row r="42" spans="1:7" ht="16.5" customHeight="1">
      <c r="A42" s="117">
        <v>26</v>
      </c>
      <c r="B42" s="118" t="s">
        <v>73</v>
      </c>
      <c r="C42" s="119" t="s">
        <v>74</v>
      </c>
      <c r="D42" s="120" t="s">
        <v>16</v>
      </c>
      <c r="E42" s="121">
        <v>20</v>
      </c>
      <c r="F42" s="121">
        <v>0</v>
      </c>
      <c r="G42" s="122">
        <f t="shared" si="0"/>
        <v>0</v>
      </c>
    </row>
    <row r="43" spans="1:7" ht="16.5" customHeight="1">
      <c r="A43" s="117">
        <v>27</v>
      </c>
      <c r="B43" s="118" t="s">
        <v>75</v>
      </c>
      <c r="C43" s="119" t="s">
        <v>76</v>
      </c>
      <c r="D43" s="120" t="s">
        <v>16</v>
      </c>
      <c r="E43" s="121">
        <v>262</v>
      </c>
      <c r="F43" s="121">
        <v>0</v>
      </c>
      <c r="G43" s="122">
        <f t="shared" si="0"/>
        <v>0</v>
      </c>
    </row>
    <row r="44" spans="1:7" ht="16.5" customHeight="1">
      <c r="A44" s="117">
        <v>28</v>
      </c>
      <c r="B44" s="118" t="s">
        <v>77</v>
      </c>
      <c r="C44" s="119" t="s">
        <v>78</v>
      </c>
      <c r="D44" s="120" t="s">
        <v>52</v>
      </c>
      <c r="E44" s="121">
        <v>8</v>
      </c>
      <c r="F44" s="121">
        <v>0</v>
      </c>
      <c r="G44" s="122">
        <f t="shared" si="0"/>
        <v>0</v>
      </c>
    </row>
    <row r="45" spans="1:7" ht="16.5" customHeight="1">
      <c r="A45" s="117">
        <v>29</v>
      </c>
      <c r="B45" s="118" t="s">
        <v>79</v>
      </c>
      <c r="C45" s="119" t="s">
        <v>80</v>
      </c>
      <c r="D45" s="120" t="s">
        <v>52</v>
      </c>
      <c r="E45" s="121">
        <v>8</v>
      </c>
      <c r="F45" s="121">
        <v>0</v>
      </c>
      <c r="G45" s="122">
        <f t="shared" si="0"/>
        <v>0</v>
      </c>
    </row>
    <row r="46" spans="1:7" ht="16.5" customHeight="1">
      <c r="A46" s="117">
        <v>30</v>
      </c>
      <c r="B46" s="118" t="s">
        <v>81</v>
      </c>
      <c r="C46" s="119" t="s">
        <v>82</v>
      </c>
      <c r="D46" s="120" t="s">
        <v>52</v>
      </c>
      <c r="E46" s="121">
        <v>3</v>
      </c>
      <c r="F46" s="121">
        <v>0</v>
      </c>
      <c r="G46" s="122">
        <f t="shared" si="0"/>
        <v>0</v>
      </c>
    </row>
    <row r="47" spans="1:7" ht="16.5" customHeight="1">
      <c r="A47" s="117">
        <v>31</v>
      </c>
      <c r="B47" s="118" t="s">
        <v>83</v>
      </c>
      <c r="C47" s="119" t="s">
        <v>84</v>
      </c>
      <c r="D47" s="120" t="s">
        <v>16</v>
      </c>
      <c r="E47" s="121">
        <v>30</v>
      </c>
      <c r="F47" s="121">
        <v>0</v>
      </c>
      <c r="G47" s="122">
        <f t="shared" si="0"/>
        <v>0</v>
      </c>
    </row>
    <row r="48" spans="1:7" ht="16.5" customHeight="1">
      <c r="A48" s="117">
        <v>32</v>
      </c>
      <c r="B48" s="118" t="s">
        <v>85</v>
      </c>
      <c r="C48" s="119" t="s">
        <v>86</v>
      </c>
      <c r="D48" s="120" t="s">
        <v>87</v>
      </c>
      <c r="E48" s="121">
        <v>1</v>
      </c>
      <c r="F48" s="121">
        <v>0</v>
      </c>
      <c r="G48" s="122">
        <f t="shared" si="0"/>
        <v>0</v>
      </c>
    </row>
    <row r="49" spans="1:7" ht="16.5" customHeight="1">
      <c r="A49" s="117">
        <v>33</v>
      </c>
      <c r="B49" s="118" t="s">
        <v>88</v>
      </c>
      <c r="C49" s="119" t="s">
        <v>89</v>
      </c>
      <c r="D49" s="120" t="s">
        <v>16</v>
      </c>
      <c r="E49" s="121">
        <v>12</v>
      </c>
      <c r="F49" s="121">
        <v>0</v>
      </c>
      <c r="G49" s="122">
        <f t="shared" si="0"/>
        <v>0</v>
      </c>
    </row>
    <row r="50" spans="1:7" ht="16.5" customHeight="1">
      <c r="A50" s="117">
        <v>34</v>
      </c>
      <c r="B50" s="118" t="s">
        <v>90</v>
      </c>
      <c r="C50" s="119" t="s">
        <v>91</v>
      </c>
      <c r="D50" s="120" t="s">
        <v>16</v>
      </c>
      <c r="E50" s="121">
        <v>76</v>
      </c>
      <c r="F50" s="121">
        <v>0</v>
      </c>
      <c r="G50" s="122">
        <f t="shared" si="0"/>
        <v>0</v>
      </c>
    </row>
    <row r="51" spans="1:7" ht="16.5" customHeight="1" hidden="1">
      <c r="A51" s="139"/>
      <c r="B51" s="140"/>
      <c r="C51" s="263" t="s">
        <v>92</v>
      </c>
      <c r="D51" s="264"/>
      <c r="E51" s="161">
        <v>76</v>
      </c>
      <c r="F51" s="162"/>
      <c r="G51" s="163"/>
    </row>
    <row r="52" spans="1:7" ht="16.5" customHeight="1">
      <c r="A52" s="117">
        <v>35</v>
      </c>
      <c r="B52" s="118" t="s">
        <v>93</v>
      </c>
      <c r="C52" s="119" t="s">
        <v>94</v>
      </c>
      <c r="D52" s="120" t="s">
        <v>16</v>
      </c>
      <c r="E52" s="121">
        <v>63</v>
      </c>
      <c r="F52" s="121">
        <v>0</v>
      </c>
      <c r="G52" s="122">
        <f>E52*F52</f>
        <v>0</v>
      </c>
    </row>
    <row r="53" spans="1:7" ht="16.5" customHeight="1" hidden="1">
      <c r="A53" s="139"/>
      <c r="B53" s="140"/>
      <c r="C53" s="263" t="s">
        <v>95</v>
      </c>
      <c r="D53" s="264"/>
      <c r="E53" s="161">
        <v>63</v>
      </c>
      <c r="F53" s="162"/>
      <c r="G53" s="163"/>
    </row>
    <row r="54" spans="1:7" ht="16.5" customHeight="1">
      <c r="A54" s="117">
        <v>36</v>
      </c>
      <c r="B54" s="118" t="s">
        <v>96</v>
      </c>
      <c r="C54" s="119" t="s">
        <v>97</v>
      </c>
      <c r="D54" s="120" t="s">
        <v>16</v>
      </c>
      <c r="E54" s="121">
        <v>45</v>
      </c>
      <c r="F54" s="121">
        <v>0</v>
      </c>
      <c r="G54" s="122">
        <f>E54*F54</f>
        <v>0</v>
      </c>
    </row>
    <row r="55" spans="1:7" ht="16.5" customHeight="1" hidden="1">
      <c r="A55" s="139"/>
      <c r="B55" s="140"/>
      <c r="C55" s="263" t="s">
        <v>98</v>
      </c>
      <c r="D55" s="264"/>
      <c r="E55" s="161">
        <v>45</v>
      </c>
      <c r="F55" s="162"/>
      <c r="G55" s="163"/>
    </row>
    <row r="56" spans="1:7" ht="16.5" customHeight="1">
      <c r="A56" s="117">
        <v>37</v>
      </c>
      <c r="B56" s="118" t="s">
        <v>99</v>
      </c>
      <c r="C56" s="119" t="s">
        <v>100</v>
      </c>
      <c r="D56" s="120" t="s">
        <v>16</v>
      </c>
      <c r="E56" s="121">
        <v>4</v>
      </c>
      <c r="F56" s="121">
        <v>0</v>
      </c>
      <c r="G56" s="122">
        <f>E56*F56</f>
        <v>0</v>
      </c>
    </row>
    <row r="57" spans="1:7" ht="16.5" customHeight="1">
      <c r="A57" s="117">
        <v>38</v>
      </c>
      <c r="B57" s="118" t="s">
        <v>101</v>
      </c>
      <c r="C57" s="119" t="s">
        <v>102</v>
      </c>
      <c r="D57" s="120" t="s">
        <v>16</v>
      </c>
      <c r="E57" s="121">
        <v>20</v>
      </c>
      <c r="F57" s="121">
        <v>0</v>
      </c>
      <c r="G57" s="122">
        <f>E57*F57</f>
        <v>0</v>
      </c>
    </row>
    <row r="58" spans="1:7" ht="16.5" customHeight="1">
      <c r="A58" s="117">
        <v>39</v>
      </c>
      <c r="B58" s="118" t="s">
        <v>103</v>
      </c>
      <c r="C58" s="119" t="s">
        <v>104</v>
      </c>
      <c r="D58" s="120" t="s">
        <v>16</v>
      </c>
      <c r="E58" s="121">
        <v>20</v>
      </c>
      <c r="F58" s="121">
        <v>0</v>
      </c>
      <c r="G58" s="122">
        <f>E58*F58</f>
        <v>0</v>
      </c>
    </row>
    <row r="59" spans="1:7" ht="16.5" customHeight="1">
      <c r="A59" s="117">
        <v>40</v>
      </c>
      <c r="B59" s="118" t="s">
        <v>105</v>
      </c>
      <c r="C59" s="119" t="s">
        <v>106</v>
      </c>
      <c r="D59" s="120" t="s">
        <v>107</v>
      </c>
      <c r="E59" s="121">
        <v>0</v>
      </c>
      <c r="F59" s="121">
        <v>0</v>
      </c>
      <c r="G59" s="122">
        <f>E59*F59</f>
        <v>0</v>
      </c>
    </row>
    <row r="60" spans="1:7" ht="16.5" customHeight="1">
      <c r="A60" s="164"/>
      <c r="B60" s="141" t="s">
        <v>108</v>
      </c>
      <c r="C60" s="142" t="s">
        <v>109</v>
      </c>
      <c r="D60" s="165"/>
      <c r="E60" s="166"/>
      <c r="F60" s="167"/>
      <c r="G60" s="143">
        <f>SUM(G8:G59)</f>
        <v>0</v>
      </c>
    </row>
    <row r="61" spans="1:7" ht="16.5" customHeight="1">
      <c r="A61" s="136" t="s">
        <v>11</v>
      </c>
      <c r="B61" s="137" t="s">
        <v>110</v>
      </c>
      <c r="C61" s="138" t="s">
        <v>111</v>
      </c>
      <c r="D61" s="155"/>
      <c r="E61" s="156"/>
      <c r="F61" s="156"/>
      <c r="G61" s="157"/>
    </row>
    <row r="62" spans="1:7" ht="16.5" customHeight="1">
      <c r="A62" s="117">
        <v>41</v>
      </c>
      <c r="B62" s="118" t="s">
        <v>112</v>
      </c>
      <c r="C62" s="119" t="s">
        <v>113</v>
      </c>
      <c r="D62" s="120" t="s">
        <v>114</v>
      </c>
      <c r="E62" s="121">
        <v>1.30814000000026</v>
      </c>
      <c r="F62" s="121">
        <v>0</v>
      </c>
      <c r="G62" s="122">
        <f aca="true" t="shared" si="1" ref="G62:G67">E62*F62</f>
        <v>0</v>
      </c>
    </row>
    <row r="63" spans="1:7" ht="16.5" customHeight="1">
      <c r="A63" s="117">
        <v>42</v>
      </c>
      <c r="B63" s="118" t="s">
        <v>115</v>
      </c>
      <c r="C63" s="119" t="s">
        <v>116</v>
      </c>
      <c r="D63" s="120" t="s">
        <v>114</v>
      </c>
      <c r="E63" s="121">
        <v>3.92442000000077</v>
      </c>
      <c r="F63" s="121">
        <v>0</v>
      </c>
      <c r="G63" s="122">
        <f t="shared" si="1"/>
        <v>0</v>
      </c>
    </row>
    <row r="64" spans="1:7" ht="16.5" customHeight="1">
      <c r="A64" s="117">
        <v>43</v>
      </c>
      <c r="B64" s="118" t="s">
        <v>117</v>
      </c>
      <c r="C64" s="119" t="s">
        <v>118</v>
      </c>
      <c r="D64" s="120" t="s">
        <v>114</v>
      </c>
      <c r="E64" s="121">
        <v>1.30814000000026</v>
      </c>
      <c r="F64" s="121">
        <v>0</v>
      </c>
      <c r="G64" s="122">
        <f t="shared" si="1"/>
        <v>0</v>
      </c>
    </row>
    <row r="65" spans="1:7" ht="16.5" customHeight="1">
      <c r="A65" s="117">
        <v>44</v>
      </c>
      <c r="B65" s="118" t="s">
        <v>119</v>
      </c>
      <c r="C65" s="119" t="s">
        <v>120</v>
      </c>
      <c r="D65" s="120" t="s">
        <v>114</v>
      </c>
      <c r="E65" s="121">
        <v>15.6976800000031</v>
      </c>
      <c r="F65" s="121">
        <v>0</v>
      </c>
      <c r="G65" s="122">
        <f t="shared" si="1"/>
        <v>0</v>
      </c>
    </row>
    <row r="66" spans="1:7" ht="16.5" customHeight="1">
      <c r="A66" s="117">
        <v>45</v>
      </c>
      <c r="B66" s="118" t="s">
        <v>121</v>
      </c>
      <c r="C66" s="119" t="s">
        <v>122</v>
      </c>
      <c r="D66" s="120" t="s">
        <v>114</v>
      </c>
      <c r="E66" s="121">
        <v>1.30814000000026</v>
      </c>
      <c r="F66" s="121">
        <v>0</v>
      </c>
      <c r="G66" s="122">
        <f t="shared" si="1"/>
        <v>0</v>
      </c>
    </row>
    <row r="67" spans="1:7" ht="16.5" customHeight="1">
      <c r="A67" s="117">
        <v>46</v>
      </c>
      <c r="B67" s="118" t="s">
        <v>123</v>
      </c>
      <c r="C67" s="119" t="s">
        <v>124</v>
      </c>
      <c r="D67" s="120" t="s">
        <v>114</v>
      </c>
      <c r="E67" s="121">
        <v>1.30814000000026</v>
      </c>
      <c r="F67" s="121">
        <v>0</v>
      </c>
      <c r="G67" s="122">
        <f t="shared" si="1"/>
        <v>0</v>
      </c>
    </row>
    <row r="68" spans="1:7" ht="16.5" customHeight="1">
      <c r="A68" s="164"/>
      <c r="B68" s="141" t="s">
        <v>108</v>
      </c>
      <c r="C68" s="142" t="s">
        <v>125</v>
      </c>
      <c r="D68" s="165"/>
      <c r="E68" s="166"/>
      <c r="F68" s="167"/>
      <c r="G68" s="143">
        <f>SUM(G62:G67)</f>
        <v>0</v>
      </c>
    </row>
    <row r="69" spans="1:7" ht="15">
      <c r="A69" s="168"/>
      <c r="B69" s="144"/>
      <c r="C69" s="145" t="s">
        <v>145</v>
      </c>
      <c r="D69" s="169"/>
      <c r="E69" s="170"/>
      <c r="F69" s="170"/>
      <c r="G69" s="146"/>
    </row>
    <row r="70" spans="1:7" ht="15">
      <c r="A70" s="171"/>
      <c r="B70" s="171"/>
      <c r="C70" s="147" t="s">
        <v>130</v>
      </c>
      <c r="D70" s="148" t="s">
        <v>16</v>
      </c>
      <c r="E70" s="149">
        <v>33</v>
      </c>
      <c r="F70" s="172">
        <v>0</v>
      </c>
      <c r="G70" s="172">
        <f>E70*F70</f>
        <v>0</v>
      </c>
    </row>
    <row r="71" spans="1:7" ht="15">
      <c r="A71" s="171"/>
      <c r="B71" s="171"/>
      <c r="C71" s="147" t="s">
        <v>131</v>
      </c>
      <c r="D71" s="148" t="s">
        <v>141</v>
      </c>
      <c r="E71" s="149">
        <v>3</v>
      </c>
      <c r="F71" s="172">
        <v>0</v>
      </c>
      <c r="G71" s="172">
        <f>E71*F71</f>
        <v>0</v>
      </c>
    </row>
    <row r="72" spans="1:7" ht="15">
      <c r="A72" s="171"/>
      <c r="B72" s="171"/>
      <c r="C72" s="147" t="s">
        <v>132</v>
      </c>
      <c r="D72" s="148" t="s">
        <v>16</v>
      </c>
      <c r="E72" s="171">
        <v>99</v>
      </c>
      <c r="F72" s="172">
        <v>0</v>
      </c>
      <c r="G72" s="172">
        <f aca="true" t="shared" si="2" ref="G72:G82">E72*F72</f>
        <v>0</v>
      </c>
    </row>
    <row r="73" spans="1:7" ht="15">
      <c r="A73" s="171"/>
      <c r="B73" s="171"/>
      <c r="C73" s="147" t="s">
        <v>133</v>
      </c>
      <c r="D73" s="148" t="s">
        <v>141</v>
      </c>
      <c r="E73" s="171">
        <v>12</v>
      </c>
      <c r="F73" s="172">
        <v>0</v>
      </c>
      <c r="G73" s="172">
        <f t="shared" si="2"/>
        <v>0</v>
      </c>
    </row>
    <row r="74" spans="1:7" ht="15">
      <c r="A74" s="171"/>
      <c r="B74" s="171"/>
      <c r="C74" s="147" t="s">
        <v>142</v>
      </c>
      <c r="D74" s="148" t="s">
        <v>141</v>
      </c>
      <c r="E74" s="171">
        <v>12</v>
      </c>
      <c r="F74" s="172">
        <v>0</v>
      </c>
      <c r="G74" s="172">
        <f t="shared" si="2"/>
        <v>0</v>
      </c>
    </row>
    <row r="75" spans="1:7" ht="15">
      <c r="A75" s="171"/>
      <c r="B75" s="171"/>
      <c r="C75" s="147" t="s">
        <v>134</v>
      </c>
      <c r="D75" s="148" t="s">
        <v>141</v>
      </c>
      <c r="E75" s="171">
        <v>40</v>
      </c>
      <c r="F75" s="172">
        <v>0</v>
      </c>
      <c r="G75" s="172">
        <f t="shared" si="2"/>
        <v>0</v>
      </c>
    </row>
    <row r="76" spans="1:7" ht="15">
      <c r="A76" s="171"/>
      <c r="B76" s="171"/>
      <c r="C76" s="147" t="s">
        <v>144</v>
      </c>
      <c r="D76" s="148" t="s">
        <v>141</v>
      </c>
      <c r="E76" s="171">
        <v>12</v>
      </c>
      <c r="F76" s="172">
        <v>0</v>
      </c>
      <c r="G76" s="172">
        <f t="shared" si="2"/>
        <v>0</v>
      </c>
    </row>
    <row r="77" spans="1:7" ht="15">
      <c r="A77" s="171"/>
      <c r="B77" s="171"/>
      <c r="C77" s="147" t="s">
        <v>135</v>
      </c>
      <c r="D77" s="148" t="s">
        <v>141</v>
      </c>
      <c r="E77" s="171">
        <v>40</v>
      </c>
      <c r="F77" s="172">
        <v>0</v>
      </c>
      <c r="G77" s="172">
        <f t="shared" si="2"/>
        <v>0</v>
      </c>
    </row>
    <row r="78" spans="1:7" ht="15">
      <c r="A78" s="171"/>
      <c r="B78" s="171"/>
      <c r="C78" s="147" t="s">
        <v>136</v>
      </c>
      <c r="D78" s="148" t="s">
        <v>141</v>
      </c>
      <c r="E78" s="171">
        <v>12</v>
      </c>
      <c r="F78" s="172">
        <v>0</v>
      </c>
      <c r="G78" s="172">
        <f t="shared" si="2"/>
        <v>0</v>
      </c>
    </row>
    <row r="79" spans="1:7" ht="15">
      <c r="A79" s="171"/>
      <c r="B79" s="171"/>
      <c r="C79" s="147" t="s">
        <v>137</v>
      </c>
      <c r="D79" s="148" t="s">
        <v>141</v>
      </c>
      <c r="E79" s="171">
        <v>7</v>
      </c>
      <c r="F79" s="172">
        <v>0</v>
      </c>
      <c r="G79" s="172">
        <f t="shared" si="2"/>
        <v>0</v>
      </c>
    </row>
    <row r="80" spans="1:7" ht="15">
      <c r="A80" s="171"/>
      <c r="B80" s="171"/>
      <c r="C80" s="147" t="s">
        <v>138</v>
      </c>
      <c r="D80" s="148" t="s">
        <v>141</v>
      </c>
      <c r="E80" s="171">
        <v>24</v>
      </c>
      <c r="F80" s="172">
        <v>0</v>
      </c>
      <c r="G80" s="172">
        <f t="shared" si="2"/>
        <v>0</v>
      </c>
    </row>
    <row r="81" spans="1:7" ht="15">
      <c r="A81" s="171"/>
      <c r="B81" s="171"/>
      <c r="C81" s="147" t="s">
        <v>139</v>
      </c>
      <c r="D81" s="148" t="s">
        <v>143</v>
      </c>
      <c r="E81" s="171">
        <v>1</v>
      </c>
      <c r="F81" s="172">
        <v>0</v>
      </c>
      <c r="G81" s="172">
        <f t="shared" si="2"/>
        <v>0</v>
      </c>
    </row>
    <row r="82" spans="1:7" ht="15">
      <c r="A82" s="171"/>
      <c r="B82" s="171"/>
      <c r="C82" s="147" t="s">
        <v>140</v>
      </c>
      <c r="D82" s="148" t="s">
        <v>143</v>
      </c>
      <c r="E82" s="171">
        <v>1</v>
      </c>
      <c r="F82" s="172">
        <v>0</v>
      </c>
      <c r="G82" s="172">
        <f t="shared" si="2"/>
        <v>0</v>
      </c>
    </row>
    <row r="83" spans="1:7" ht="15">
      <c r="A83" s="173"/>
      <c r="B83" s="174" t="s">
        <v>108</v>
      </c>
      <c r="C83" s="175" t="s">
        <v>145</v>
      </c>
      <c r="D83" s="175"/>
      <c r="E83" s="175"/>
      <c r="F83" s="175"/>
      <c r="G83" s="176">
        <f>SUM(G70:G82)</f>
        <v>0</v>
      </c>
    </row>
    <row r="84" spans="1:7" ht="15">
      <c r="A84" s="173"/>
      <c r="B84" s="273" t="s">
        <v>172</v>
      </c>
      <c r="C84" s="273"/>
      <c r="D84" s="175"/>
      <c r="E84" s="175"/>
      <c r="F84" s="175"/>
      <c r="G84" s="176">
        <f>G83+G68+G60</f>
        <v>0</v>
      </c>
    </row>
  </sheetData>
  <mergeCells count="18">
    <mergeCell ref="B84:C84"/>
    <mergeCell ref="C55:D55"/>
    <mergeCell ref="C15:D15"/>
    <mergeCell ref="C17:D17"/>
    <mergeCell ref="C19:D19"/>
    <mergeCell ref="C20:D20"/>
    <mergeCell ref="C22:D22"/>
    <mergeCell ref="C23:D23"/>
    <mergeCell ref="C27:D27"/>
    <mergeCell ref="C29:D29"/>
    <mergeCell ref="C51:D51"/>
    <mergeCell ref="C53:D53"/>
    <mergeCell ref="C14:D14"/>
    <mergeCell ref="A1:G1"/>
    <mergeCell ref="A3:B3"/>
    <mergeCell ref="A4:B4"/>
    <mergeCell ref="E4:G4"/>
    <mergeCell ref="C10:D10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 topLeftCell="A1">
      <selection activeCell="L21" sqref="L21"/>
    </sheetView>
  </sheetViews>
  <sheetFormatPr defaultColWidth="9.140625" defaultRowHeight="15"/>
  <cols>
    <col min="1" max="1" width="7.7109375" style="0" bestFit="1" customWidth="1"/>
    <col min="2" max="2" width="36.57421875" style="0" customWidth="1"/>
    <col min="3" max="3" width="6.28125" style="0" customWidth="1"/>
    <col min="6" max="6" width="10.140625" style="0" customWidth="1"/>
    <col min="9" max="9" width="7.8515625" style="0" customWidth="1"/>
    <col min="11" max="11" width="14.8515625" style="0" customWidth="1"/>
  </cols>
  <sheetData>
    <row r="1" spans="1:6" ht="15.75">
      <c r="A1" s="248" t="s">
        <v>0</v>
      </c>
      <c r="B1" s="248"/>
      <c r="C1" s="248"/>
      <c r="D1" s="248"/>
      <c r="E1" s="248"/>
      <c r="F1" s="248"/>
    </row>
    <row r="2" spans="1:6" ht="15.75" thickBot="1">
      <c r="A2" s="1"/>
      <c r="B2" s="3"/>
      <c r="C2" s="3"/>
      <c r="D2" s="4"/>
      <c r="E2" s="3"/>
      <c r="F2" s="3"/>
    </row>
    <row r="3" spans="1:6" ht="15.75" thickTop="1">
      <c r="A3" s="59" t="s">
        <v>1</v>
      </c>
      <c r="B3" s="5" t="s">
        <v>161</v>
      </c>
      <c r="C3" s="6"/>
      <c r="D3" s="7"/>
      <c r="E3" s="8"/>
      <c r="F3" s="9"/>
    </row>
    <row r="4" spans="1:6" ht="15.75" thickBot="1">
      <c r="A4" s="60" t="s">
        <v>3</v>
      </c>
      <c r="B4" s="10" t="s">
        <v>169</v>
      </c>
      <c r="C4" s="11"/>
      <c r="D4" s="253"/>
      <c r="E4" s="254"/>
      <c r="F4" s="255"/>
    </row>
    <row r="5" spans="1:6" ht="15.75" thickTop="1">
      <c r="A5" s="12"/>
      <c r="B5" s="13"/>
      <c r="C5" s="1"/>
      <c r="D5" s="14"/>
      <c r="E5" s="1"/>
      <c r="F5" s="15"/>
    </row>
    <row r="6" spans="1:6" ht="16.5" customHeight="1">
      <c r="A6" s="16" t="s">
        <v>4</v>
      </c>
      <c r="B6" s="17" t="s">
        <v>6</v>
      </c>
      <c r="C6" s="17" t="s">
        <v>7</v>
      </c>
      <c r="D6" s="18" t="s">
        <v>8</v>
      </c>
      <c r="E6" s="17" t="s">
        <v>9</v>
      </c>
      <c r="F6" s="19" t="s">
        <v>10</v>
      </c>
    </row>
    <row r="7" spans="1:6" ht="16.5" customHeight="1">
      <c r="A7" s="61" t="s">
        <v>11</v>
      </c>
      <c r="B7" s="22" t="s">
        <v>146</v>
      </c>
      <c r="C7" s="23"/>
      <c r="D7" s="24"/>
      <c r="E7" s="24"/>
      <c r="F7" s="25"/>
    </row>
    <row r="8" spans="1:6" ht="16.5" customHeight="1">
      <c r="A8" s="26">
        <v>1</v>
      </c>
      <c r="B8" s="28" t="s">
        <v>147</v>
      </c>
      <c r="C8" s="29" t="s">
        <v>141</v>
      </c>
      <c r="D8" s="30">
        <v>6</v>
      </c>
      <c r="E8" s="30">
        <v>0</v>
      </c>
      <c r="F8" s="31">
        <f aca="true" t="shared" si="0" ref="F8:F19">D8*E8</f>
        <v>0</v>
      </c>
    </row>
    <row r="9" spans="1:11" ht="16.5" customHeight="1">
      <c r="A9" s="26">
        <v>2</v>
      </c>
      <c r="B9" s="28" t="s">
        <v>148</v>
      </c>
      <c r="C9" s="29" t="s">
        <v>141</v>
      </c>
      <c r="D9" s="30">
        <v>6</v>
      </c>
      <c r="E9" s="30">
        <v>0</v>
      </c>
      <c r="F9" s="31">
        <f t="shared" si="0"/>
        <v>0</v>
      </c>
      <c r="K9" s="69"/>
    </row>
    <row r="10" spans="1:11" ht="16.5" customHeight="1">
      <c r="A10" s="26">
        <v>3</v>
      </c>
      <c r="B10" s="28" t="s">
        <v>149</v>
      </c>
      <c r="C10" s="29" t="s">
        <v>141</v>
      </c>
      <c r="D10" s="30">
        <v>6</v>
      </c>
      <c r="E10" s="30">
        <v>0</v>
      </c>
      <c r="F10" s="31">
        <f t="shared" si="0"/>
        <v>0</v>
      </c>
      <c r="K10" s="69"/>
    </row>
    <row r="11" spans="1:11" ht="16.5" customHeight="1">
      <c r="A11" s="26">
        <v>4</v>
      </c>
      <c r="B11" s="28" t="s">
        <v>150</v>
      </c>
      <c r="C11" s="29" t="s">
        <v>141</v>
      </c>
      <c r="D11" s="30">
        <v>1</v>
      </c>
      <c r="E11" s="30">
        <v>0</v>
      </c>
      <c r="F11" s="31">
        <f t="shared" si="0"/>
        <v>0</v>
      </c>
      <c r="K11" s="69"/>
    </row>
    <row r="12" spans="1:6" ht="16.5" customHeight="1">
      <c r="A12" s="26">
        <v>5</v>
      </c>
      <c r="B12" s="28" t="s">
        <v>151</v>
      </c>
      <c r="C12" s="29" t="s">
        <v>141</v>
      </c>
      <c r="D12" s="30">
        <v>2</v>
      </c>
      <c r="E12" s="30">
        <v>0</v>
      </c>
      <c r="F12" s="31">
        <f t="shared" si="0"/>
        <v>0</v>
      </c>
    </row>
    <row r="13" spans="1:6" ht="16.5" customHeight="1">
      <c r="A13" s="26">
        <v>6</v>
      </c>
      <c r="B13" s="28" t="s">
        <v>152</v>
      </c>
      <c r="C13" s="29" t="s">
        <v>141</v>
      </c>
      <c r="D13" s="30">
        <v>4</v>
      </c>
      <c r="E13" s="30">
        <v>0</v>
      </c>
      <c r="F13" s="31">
        <f t="shared" si="0"/>
        <v>0</v>
      </c>
    </row>
    <row r="14" spans="1:6" ht="16.5" customHeight="1">
      <c r="A14" s="26">
        <v>7</v>
      </c>
      <c r="B14" s="28" t="s">
        <v>153</v>
      </c>
      <c r="C14" s="29" t="s">
        <v>141</v>
      </c>
      <c r="D14" s="30">
        <v>6</v>
      </c>
      <c r="E14" s="30">
        <v>0</v>
      </c>
      <c r="F14" s="31">
        <f t="shared" si="0"/>
        <v>0</v>
      </c>
    </row>
    <row r="15" spans="1:6" ht="16.5" customHeight="1">
      <c r="A15" s="26">
        <v>8</v>
      </c>
      <c r="B15" s="28" t="s">
        <v>154</v>
      </c>
      <c r="C15" s="29" t="s">
        <v>141</v>
      </c>
      <c r="D15" s="30">
        <v>6</v>
      </c>
      <c r="E15" s="30">
        <v>0</v>
      </c>
      <c r="F15" s="31">
        <f t="shared" si="0"/>
        <v>0</v>
      </c>
    </row>
    <row r="16" spans="1:6" ht="16.5" customHeight="1">
      <c r="A16" s="26">
        <v>9</v>
      </c>
      <c r="B16" s="28" t="s">
        <v>155</v>
      </c>
      <c r="C16" s="29" t="s">
        <v>141</v>
      </c>
      <c r="D16" s="30">
        <v>15</v>
      </c>
      <c r="E16" s="30">
        <v>0</v>
      </c>
      <c r="F16" s="31">
        <f t="shared" si="0"/>
        <v>0</v>
      </c>
    </row>
    <row r="17" spans="1:6" ht="16.5" customHeight="1">
      <c r="A17" s="26">
        <v>10</v>
      </c>
      <c r="B17" s="28" t="s">
        <v>156</v>
      </c>
      <c r="C17" s="29" t="s">
        <v>141</v>
      </c>
      <c r="D17" s="30">
        <v>20</v>
      </c>
      <c r="E17" s="30">
        <v>0</v>
      </c>
      <c r="F17" s="31">
        <f t="shared" si="0"/>
        <v>0</v>
      </c>
    </row>
    <row r="18" spans="1:6" ht="16.5" customHeight="1">
      <c r="A18" s="26">
        <v>11</v>
      </c>
      <c r="B18" s="28" t="s">
        <v>157</v>
      </c>
      <c r="C18" s="29" t="s">
        <v>16</v>
      </c>
      <c r="D18" s="30">
        <v>90</v>
      </c>
      <c r="E18" s="30">
        <v>0</v>
      </c>
      <c r="F18" s="31">
        <f t="shared" si="0"/>
        <v>0</v>
      </c>
    </row>
    <row r="19" spans="1:6" ht="16.5" customHeight="1">
      <c r="A19" s="26">
        <v>12</v>
      </c>
      <c r="B19" s="28" t="s">
        <v>167</v>
      </c>
      <c r="C19" s="29" t="s">
        <v>16</v>
      </c>
      <c r="D19" s="30">
        <v>45</v>
      </c>
      <c r="E19" s="30">
        <v>0</v>
      </c>
      <c r="F19" s="31">
        <f t="shared" si="0"/>
        <v>0</v>
      </c>
    </row>
    <row r="20" spans="1:6" ht="16.5" customHeight="1">
      <c r="A20" s="26">
        <v>13</v>
      </c>
      <c r="B20" s="28" t="s">
        <v>168</v>
      </c>
      <c r="C20" s="29" t="s">
        <v>16</v>
      </c>
      <c r="D20" s="30">
        <v>45</v>
      </c>
      <c r="E20" s="30">
        <v>0</v>
      </c>
      <c r="F20" s="31">
        <f aca="true" t="shared" si="1" ref="F20:F23">D20*E20</f>
        <v>0</v>
      </c>
    </row>
    <row r="21" spans="1:6" ht="22.5">
      <c r="A21" s="26">
        <v>14</v>
      </c>
      <c r="B21" s="28" t="s">
        <v>160</v>
      </c>
      <c r="C21" s="29" t="s">
        <v>87</v>
      </c>
      <c r="D21" s="30">
        <v>1</v>
      </c>
      <c r="E21" s="30">
        <v>0</v>
      </c>
      <c r="F21" s="31">
        <f t="shared" si="1"/>
        <v>0</v>
      </c>
    </row>
    <row r="22" spans="1:6" ht="16.5" customHeight="1">
      <c r="A22" s="26">
        <v>15</v>
      </c>
      <c r="B22" s="28" t="s">
        <v>158</v>
      </c>
      <c r="C22" s="29" t="s">
        <v>87</v>
      </c>
      <c r="D22" s="30">
        <v>1</v>
      </c>
      <c r="E22" s="30">
        <v>0</v>
      </c>
      <c r="F22" s="31">
        <f t="shared" si="1"/>
        <v>0</v>
      </c>
    </row>
    <row r="23" spans="1:6" ht="16.5" customHeight="1">
      <c r="A23" s="62">
        <v>16</v>
      </c>
      <c r="B23" s="63" t="s">
        <v>159</v>
      </c>
      <c r="C23" s="64" t="s">
        <v>87</v>
      </c>
      <c r="D23" s="65">
        <v>1</v>
      </c>
      <c r="E23" s="65">
        <v>0</v>
      </c>
      <c r="F23" s="66">
        <f t="shared" si="1"/>
        <v>0</v>
      </c>
    </row>
    <row r="24" spans="1:6" ht="15">
      <c r="A24" s="54"/>
      <c r="B24" s="256" t="s">
        <v>172</v>
      </c>
      <c r="C24" s="256"/>
      <c r="D24" s="56"/>
      <c r="E24" s="56"/>
      <c r="F24" s="57">
        <f>SUM(F8:F23)</f>
        <v>0</v>
      </c>
    </row>
  </sheetData>
  <mergeCells count="3">
    <mergeCell ref="A1:F1"/>
    <mergeCell ref="D4:F4"/>
    <mergeCell ref="B24:C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 topLeftCell="A1">
      <selection activeCell="F31" sqref="F31"/>
    </sheetView>
  </sheetViews>
  <sheetFormatPr defaultColWidth="9.140625" defaultRowHeight="15"/>
  <cols>
    <col min="1" max="1" width="5.8515625" style="0" customWidth="1"/>
    <col min="2" max="2" width="36.57421875" style="0" customWidth="1"/>
    <col min="3" max="3" width="6.28125" style="0" customWidth="1"/>
    <col min="6" max="6" width="10.140625" style="0" customWidth="1"/>
    <col min="9" max="9" width="7.8515625" style="0" customWidth="1"/>
    <col min="11" max="11" width="14.8515625" style="0" customWidth="1"/>
  </cols>
  <sheetData>
    <row r="1" spans="1:6" ht="15.75">
      <c r="A1" s="248" t="s">
        <v>0</v>
      </c>
      <c r="B1" s="248"/>
      <c r="C1" s="248"/>
      <c r="D1" s="248"/>
      <c r="E1" s="248"/>
      <c r="F1" s="248"/>
    </row>
    <row r="2" spans="1:6" ht="15.75" thickBot="1">
      <c r="A2" s="1"/>
      <c r="B2" s="3"/>
      <c r="C2" s="3"/>
      <c r="D2" s="4"/>
      <c r="E2" s="3"/>
      <c r="F2" s="3"/>
    </row>
    <row r="3" spans="1:6" ht="15.75" thickTop="1">
      <c r="A3" s="67" t="s">
        <v>1</v>
      </c>
      <c r="B3" s="5" t="s">
        <v>162</v>
      </c>
      <c r="C3" s="6"/>
      <c r="D3" s="7"/>
      <c r="E3" s="8"/>
      <c r="F3" s="9"/>
    </row>
    <row r="4" spans="1:6" ht="15.75" thickBot="1">
      <c r="A4" s="68" t="s">
        <v>3</v>
      </c>
      <c r="B4" s="10" t="s">
        <v>169</v>
      </c>
      <c r="C4" s="11"/>
      <c r="D4" s="253"/>
      <c r="E4" s="254"/>
      <c r="F4" s="255"/>
    </row>
    <row r="5" spans="1:6" ht="15.75" thickTop="1">
      <c r="A5" s="12"/>
      <c r="B5" s="13"/>
      <c r="C5" s="1"/>
      <c r="D5" s="14"/>
      <c r="E5" s="1"/>
      <c r="F5" s="15"/>
    </row>
    <row r="6" spans="1:6" ht="16.5" customHeight="1">
      <c r="A6" s="16" t="s">
        <v>4</v>
      </c>
      <c r="B6" s="17" t="s">
        <v>6</v>
      </c>
      <c r="C6" s="17" t="s">
        <v>7</v>
      </c>
      <c r="D6" s="18" t="s">
        <v>8</v>
      </c>
      <c r="E6" s="17" t="s">
        <v>9</v>
      </c>
      <c r="F6" s="19" t="s">
        <v>10</v>
      </c>
    </row>
    <row r="7" spans="1:6" ht="16.5" customHeight="1">
      <c r="A7" s="61" t="s">
        <v>11</v>
      </c>
      <c r="B7" s="22" t="s">
        <v>146</v>
      </c>
      <c r="C7" s="23"/>
      <c r="D7" s="24"/>
      <c r="E7" s="24"/>
      <c r="F7" s="25"/>
    </row>
    <row r="8" spans="1:6" ht="16.5" customHeight="1">
      <c r="A8" s="26">
        <v>1</v>
      </c>
      <c r="B8" s="28" t="s">
        <v>147</v>
      </c>
      <c r="C8" s="29" t="s">
        <v>141</v>
      </c>
      <c r="D8" s="30">
        <v>6</v>
      </c>
      <c r="E8" s="30">
        <v>0</v>
      </c>
      <c r="F8" s="31">
        <f aca="true" t="shared" si="0" ref="F8:F23">D8*E8</f>
        <v>0</v>
      </c>
    </row>
    <row r="9" spans="1:11" ht="16.5" customHeight="1">
      <c r="A9" s="26">
        <v>2</v>
      </c>
      <c r="B9" s="28" t="s">
        <v>148</v>
      </c>
      <c r="C9" s="29" t="s">
        <v>141</v>
      </c>
      <c r="D9" s="30">
        <v>6</v>
      </c>
      <c r="E9" s="30">
        <v>0</v>
      </c>
      <c r="F9" s="31">
        <f t="shared" si="0"/>
        <v>0</v>
      </c>
      <c r="K9" s="69"/>
    </row>
    <row r="10" spans="1:11" ht="16.5" customHeight="1">
      <c r="A10" s="26">
        <v>3</v>
      </c>
      <c r="B10" s="28" t="s">
        <v>149</v>
      </c>
      <c r="C10" s="29" t="s">
        <v>141</v>
      </c>
      <c r="D10" s="30">
        <v>6</v>
      </c>
      <c r="E10" s="30">
        <v>0</v>
      </c>
      <c r="F10" s="31">
        <f t="shared" si="0"/>
        <v>0</v>
      </c>
      <c r="K10" s="69"/>
    </row>
    <row r="11" spans="1:11" ht="16.5" customHeight="1">
      <c r="A11" s="26">
        <v>4</v>
      </c>
      <c r="B11" s="28" t="s">
        <v>150</v>
      </c>
      <c r="C11" s="29" t="s">
        <v>141</v>
      </c>
      <c r="D11" s="30">
        <v>1</v>
      </c>
      <c r="E11" s="30">
        <v>0</v>
      </c>
      <c r="F11" s="31">
        <f t="shared" si="0"/>
        <v>0</v>
      </c>
      <c r="K11" s="69"/>
    </row>
    <row r="12" spans="1:6" ht="16.5" customHeight="1">
      <c r="A12" s="26">
        <v>5</v>
      </c>
      <c r="B12" s="28" t="s">
        <v>151</v>
      </c>
      <c r="C12" s="29" t="s">
        <v>141</v>
      </c>
      <c r="D12" s="30">
        <v>2</v>
      </c>
      <c r="E12" s="30">
        <v>0</v>
      </c>
      <c r="F12" s="31">
        <f t="shared" si="0"/>
        <v>0</v>
      </c>
    </row>
    <row r="13" spans="1:6" ht="16.5" customHeight="1">
      <c r="A13" s="26">
        <v>6</v>
      </c>
      <c r="B13" s="28" t="s">
        <v>152</v>
      </c>
      <c r="C13" s="29" t="s">
        <v>141</v>
      </c>
      <c r="D13" s="30">
        <v>4</v>
      </c>
      <c r="E13" s="30">
        <v>0</v>
      </c>
      <c r="F13" s="31">
        <f t="shared" si="0"/>
        <v>0</v>
      </c>
    </row>
    <row r="14" spans="1:6" ht="16.5" customHeight="1">
      <c r="A14" s="26">
        <v>7</v>
      </c>
      <c r="B14" s="28" t="s">
        <v>153</v>
      </c>
      <c r="C14" s="29" t="s">
        <v>141</v>
      </c>
      <c r="D14" s="30">
        <v>6</v>
      </c>
      <c r="E14" s="30">
        <v>0</v>
      </c>
      <c r="F14" s="31">
        <f t="shared" si="0"/>
        <v>0</v>
      </c>
    </row>
    <row r="15" spans="1:6" ht="16.5" customHeight="1">
      <c r="A15" s="26">
        <v>8</v>
      </c>
      <c r="B15" s="28" t="s">
        <v>154</v>
      </c>
      <c r="C15" s="29" t="s">
        <v>141</v>
      </c>
      <c r="D15" s="30">
        <v>6</v>
      </c>
      <c r="E15" s="30">
        <v>0</v>
      </c>
      <c r="F15" s="31">
        <f t="shared" si="0"/>
        <v>0</v>
      </c>
    </row>
    <row r="16" spans="1:6" ht="16.5" customHeight="1">
      <c r="A16" s="26">
        <v>9</v>
      </c>
      <c r="B16" s="28" t="s">
        <v>155</v>
      </c>
      <c r="C16" s="29" t="s">
        <v>141</v>
      </c>
      <c r="D16" s="30">
        <v>15</v>
      </c>
      <c r="E16" s="30">
        <v>0</v>
      </c>
      <c r="F16" s="31">
        <f t="shared" si="0"/>
        <v>0</v>
      </c>
    </row>
    <row r="17" spans="1:6" ht="16.5" customHeight="1">
      <c r="A17" s="26">
        <v>10</v>
      </c>
      <c r="B17" s="28" t="s">
        <v>156</v>
      </c>
      <c r="C17" s="29" t="s">
        <v>141</v>
      </c>
      <c r="D17" s="30">
        <v>20</v>
      </c>
      <c r="E17" s="30">
        <v>0</v>
      </c>
      <c r="F17" s="31">
        <f t="shared" si="0"/>
        <v>0</v>
      </c>
    </row>
    <row r="18" spans="1:6" ht="16.5" customHeight="1">
      <c r="A18" s="26">
        <v>11</v>
      </c>
      <c r="B18" s="28" t="s">
        <v>157</v>
      </c>
      <c r="C18" s="29" t="s">
        <v>16</v>
      </c>
      <c r="D18" s="30">
        <v>90</v>
      </c>
      <c r="E18" s="30">
        <v>0</v>
      </c>
      <c r="F18" s="31">
        <f t="shared" si="0"/>
        <v>0</v>
      </c>
    </row>
    <row r="19" spans="1:6" ht="16.5" customHeight="1">
      <c r="A19" s="26">
        <v>12</v>
      </c>
      <c r="B19" s="28" t="s">
        <v>167</v>
      </c>
      <c r="C19" s="29" t="s">
        <v>16</v>
      </c>
      <c r="D19" s="30">
        <v>45</v>
      </c>
      <c r="E19" s="30">
        <v>0</v>
      </c>
      <c r="F19" s="31">
        <f t="shared" si="0"/>
        <v>0</v>
      </c>
    </row>
    <row r="20" spans="1:6" ht="16.5" customHeight="1">
      <c r="A20" s="26">
        <v>13</v>
      </c>
      <c r="B20" s="28" t="s">
        <v>168</v>
      </c>
      <c r="C20" s="29" t="s">
        <v>16</v>
      </c>
      <c r="D20" s="30">
        <v>45</v>
      </c>
      <c r="E20" s="30">
        <v>0</v>
      </c>
      <c r="F20" s="31">
        <f t="shared" si="0"/>
        <v>0</v>
      </c>
    </row>
    <row r="21" spans="1:6" ht="22.5">
      <c r="A21" s="26">
        <v>14</v>
      </c>
      <c r="B21" s="28" t="s">
        <v>160</v>
      </c>
      <c r="C21" s="29" t="s">
        <v>87</v>
      </c>
      <c r="D21" s="30">
        <v>1</v>
      </c>
      <c r="E21" s="30">
        <v>0</v>
      </c>
      <c r="F21" s="31">
        <f t="shared" si="0"/>
        <v>0</v>
      </c>
    </row>
    <row r="22" spans="1:6" ht="16.5" customHeight="1">
      <c r="A22" s="26">
        <v>15</v>
      </c>
      <c r="B22" s="28" t="s">
        <v>158</v>
      </c>
      <c r="C22" s="29" t="s">
        <v>87</v>
      </c>
      <c r="D22" s="30">
        <v>1</v>
      </c>
      <c r="E22" s="30">
        <v>0</v>
      </c>
      <c r="F22" s="31">
        <f t="shared" si="0"/>
        <v>0</v>
      </c>
    </row>
    <row r="23" spans="1:6" ht="16.5" customHeight="1">
      <c r="A23" s="62">
        <v>16</v>
      </c>
      <c r="B23" s="63" t="s">
        <v>159</v>
      </c>
      <c r="C23" s="64" t="s">
        <v>87</v>
      </c>
      <c r="D23" s="65">
        <v>1</v>
      </c>
      <c r="E23" s="65">
        <v>0</v>
      </c>
      <c r="F23" s="66">
        <f t="shared" si="0"/>
        <v>0</v>
      </c>
    </row>
    <row r="24" spans="1:6" ht="15">
      <c r="A24" s="54"/>
      <c r="B24" s="256" t="s">
        <v>172</v>
      </c>
      <c r="C24" s="256"/>
      <c r="D24" s="56"/>
      <c r="E24" s="56"/>
      <c r="F24" s="57">
        <f>SUM(F8:F23)</f>
        <v>0</v>
      </c>
    </row>
  </sheetData>
  <mergeCells count="3">
    <mergeCell ref="A1:F1"/>
    <mergeCell ref="D4:F4"/>
    <mergeCell ref="B24:C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Franta</dc:creator>
  <cp:keywords/>
  <dc:description/>
  <cp:lastModifiedBy>cerny</cp:lastModifiedBy>
  <dcterms:created xsi:type="dcterms:W3CDTF">2016-03-24T08:15:48Z</dcterms:created>
  <dcterms:modified xsi:type="dcterms:W3CDTF">2016-10-12T12:15:07Z</dcterms:modified>
  <cp:category/>
  <cp:version/>
  <cp:contentType/>
  <cp:contentStatus/>
</cp:coreProperties>
</file>